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Conf Matchup Proj" sheetId="2" r:id="rId6"/>
    <sheet state="visible" name="Madison Memorial" sheetId="3" r:id="rId7"/>
    <sheet state="visible" name="Beloit" sheetId="4" r:id="rId8"/>
    <sheet state="visible" name="Janesville" sheetId="5" r:id="rId9"/>
    <sheet state="visible" name="Madison West" sheetId="6" r:id="rId10"/>
    <sheet state="visible" name="Middleton" sheetId="7" r:id="rId11"/>
    <sheet state="visible" name="Sun Prairie EW" sheetId="8" r:id="rId12"/>
    <sheet state="visible" name="Verona" sheetId="9" r:id="rId13"/>
  </sheets>
  <definedNames/>
  <calcPr/>
</workbook>
</file>

<file path=xl/sharedStrings.xml><?xml version="1.0" encoding="utf-8"?>
<sst xmlns="http://schemas.openxmlformats.org/spreadsheetml/2006/main" count="509" uniqueCount="95">
  <si>
    <t>Rank:</t>
  </si>
  <si>
    <t>Team:</t>
  </si>
  <si>
    <t>Record:</t>
  </si>
  <si>
    <t>Points:</t>
  </si>
  <si>
    <t>Last Game Points Change:</t>
  </si>
  <si>
    <t>Constant Pts For Proj (Doesn't Move):</t>
  </si>
  <si>
    <t>Verona</t>
  </si>
  <si>
    <t>23-6</t>
  </si>
  <si>
    <t>Middleton</t>
  </si>
  <si>
    <t>17-9</t>
  </si>
  <si>
    <t xml:space="preserve">Janesville </t>
  </si>
  <si>
    <t>17-8</t>
  </si>
  <si>
    <t>Madison Memorial</t>
  </si>
  <si>
    <t>16-9-1</t>
  </si>
  <si>
    <t>Sun Prairie</t>
  </si>
  <si>
    <t>11-13-2</t>
  </si>
  <si>
    <t>Madison West</t>
  </si>
  <si>
    <t>7-15-3</t>
  </si>
  <si>
    <t>Beloit Memorial</t>
  </si>
  <si>
    <t>8-15</t>
  </si>
  <si>
    <t>Date:</t>
  </si>
  <si>
    <t>Away Team:</t>
  </si>
  <si>
    <t>Away Prob:</t>
  </si>
  <si>
    <t>Home Team:</t>
  </si>
  <si>
    <t>Home Prob:</t>
  </si>
  <si>
    <t>Correct?</t>
  </si>
  <si>
    <t>YES</t>
  </si>
  <si>
    <t>Janesville</t>
  </si>
  <si>
    <t>NO (-1)</t>
  </si>
  <si>
    <t>Opponent:</t>
  </si>
  <si>
    <t>Opponent Ws:</t>
  </si>
  <si>
    <t>Opponent Ls:</t>
  </si>
  <si>
    <t>Ttl Pts Available:</t>
  </si>
  <si>
    <t>W/L:</t>
  </si>
  <si>
    <t>MOV/D:</t>
  </si>
  <si>
    <t>Base Pts Earned:</t>
  </si>
  <si>
    <t>MOV/D Adj:</t>
  </si>
  <si>
    <t>Ttl Pts Earned:</t>
  </si>
  <si>
    <t>New Rating:</t>
  </si>
  <si>
    <t>Aquinas/Holmen</t>
  </si>
  <si>
    <t>W</t>
  </si>
  <si>
    <t>L</t>
  </si>
  <si>
    <t>Onalaska/La Crosse</t>
  </si>
  <si>
    <t>Marshfield</t>
  </si>
  <si>
    <t>Monona Grove</t>
  </si>
  <si>
    <t>Sauk Prairie</t>
  </si>
  <si>
    <t>T</t>
  </si>
  <si>
    <t>University School</t>
  </si>
  <si>
    <t>Madison Edgewood</t>
  </si>
  <si>
    <t>Fond du Lac</t>
  </si>
  <si>
    <t>Waunakee</t>
  </si>
  <si>
    <t>Fond du Lac Springs</t>
  </si>
  <si>
    <t>Brookfield</t>
  </si>
  <si>
    <t>DeForest</t>
  </si>
  <si>
    <t>Classic Eight</t>
  </si>
  <si>
    <t>Cloverbelt</t>
  </si>
  <si>
    <t>Coulee</t>
  </si>
  <si>
    <t>Dairyland</t>
  </si>
  <si>
    <t>Dunn-St. Croix</t>
  </si>
  <si>
    <t>East Central</t>
  </si>
  <si>
    <t>Eastern Wisconsin</t>
  </si>
  <si>
    <t>Fox River Classic</t>
  </si>
  <si>
    <t>Fox Valley Association</t>
  </si>
  <si>
    <t>Great Northern</t>
  </si>
  <si>
    <t>Greater Metro</t>
  </si>
  <si>
    <t>Heart O'North</t>
  </si>
  <si>
    <t>Viroqua</t>
  </si>
  <si>
    <t>Monroe</t>
  </si>
  <si>
    <t>Waupun</t>
  </si>
  <si>
    <t>Milton</t>
  </si>
  <si>
    <t>Baraboo/Portage</t>
  </si>
  <si>
    <t>Marquette</t>
  </si>
  <si>
    <t>Kenosha</t>
  </si>
  <si>
    <t>KMMO</t>
  </si>
  <si>
    <t>Whitefish Bay</t>
  </si>
  <si>
    <t>Oregon</t>
  </si>
  <si>
    <t>Muskego Co-Op</t>
  </si>
  <si>
    <t>Waukesha</t>
  </si>
  <si>
    <t>Sheboygan</t>
  </si>
  <si>
    <t>De Pere</t>
  </si>
  <si>
    <t>Neenah/Hortonville/Menasha</t>
  </si>
  <si>
    <t>Cedarburg</t>
  </si>
  <si>
    <t>Ashland</t>
  </si>
  <si>
    <t>Avalanche</t>
  </si>
  <si>
    <t>Eau Claire Memorial</t>
  </si>
  <si>
    <t>Wausau West</t>
  </si>
  <si>
    <t>Notre Dame</t>
  </si>
  <si>
    <t>Arrowhead</t>
  </si>
  <si>
    <t>Fox Cities</t>
  </si>
  <si>
    <t>D.C. Everest</t>
  </si>
  <si>
    <t>Wisconsin Rapids</t>
  </si>
  <si>
    <t>Chippewa Falls</t>
  </si>
  <si>
    <t>Hudson</t>
  </si>
  <si>
    <t>Stevens Point</t>
  </si>
  <si>
    <t>Reedsburg/Wis. Dells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</si>
</sst>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sz val="13.0"/>
      <color rgb="FFA62C3E"/>
      <name val="Titillium-web"/>
    </font>
    <font>
      <u/>
      <sz val="13.0"/>
      <color rgb="FFA62C3E"/>
      <name val="Titillium-web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readingOrder="0"/>
    </xf>
    <xf borderId="0" fillId="0" fontId="1" numFmtId="49" xfId="0" applyFont="1" applyNumberFormat="1"/>
    <xf borderId="0" fillId="0" fontId="1" numFmtId="164" xfId="0" applyAlignment="1" applyFont="1" applyNumberFormat="1">
      <alignment readingOrder="0"/>
    </xf>
    <xf borderId="0" fillId="0" fontId="1" numFmtId="1" xfId="0" applyAlignment="1" applyFont="1" applyNumberFormat="1">
      <alignment readingOrder="0"/>
    </xf>
    <xf borderId="0" fillId="0" fontId="1" numFmtId="1" xfId="0" applyFont="1" applyNumberFormat="1"/>
    <xf borderId="0" fillId="0" fontId="1" numFmtId="1" xfId="0" applyFont="1" applyNumberFormat="1"/>
    <xf borderId="0" fillId="0" fontId="2" numFmtId="1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://www.greatermetroconference.com/" TargetMode="External"/><Relationship Id="rId10" Type="http://schemas.openxmlformats.org/officeDocument/2006/relationships/hyperlink" Target="http://www.greatnorthernconference.org/" TargetMode="External"/><Relationship Id="rId13" Type="http://schemas.openxmlformats.org/officeDocument/2006/relationships/drawing" Target="../drawings/drawing3.xml"/><Relationship Id="rId12" Type="http://schemas.openxmlformats.org/officeDocument/2006/relationships/hyperlink" Target="http://www.heartonorth.org/g5-bin/client.cgi?G5genie=142" TargetMode="External"/><Relationship Id="rId1" Type="http://schemas.openxmlformats.org/officeDocument/2006/relationships/hyperlink" Target="http://www.classic8conference.org/" TargetMode="External"/><Relationship Id="rId2" Type="http://schemas.openxmlformats.org/officeDocument/2006/relationships/hyperlink" Target="http://www.cloverbeltconference.org/g5-bin/client.cgi?G5genie=159" TargetMode="External"/><Relationship Id="rId3" Type="http://schemas.openxmlformats.org/officeDocument/2006/relationships/hyperlink" Target="http://www.couleeconference.org/g5-bin/client.cgi?G5genie=68" TargetMode="External"/><Relationship Id="rId4" Type="http://schemas.openxmlformats.org/officeDocument/2006/relationships/hyperlink" Target="http://www.dairylandconference.org/g5-bin/client.cgi?G5genie=621" TargetMode="External"/><Relationship Id="rId9" Type="http://schemas.openxmlformats.org/officeDocument/2006/relationships/hyperlink" Target="http://www.fvasports.net/" TargetMode="External"/><Relationship Id="rId5" Type="http://schemas.openxmlformats.org/officeDocument/2006/relationships/hyperlink" Target="http://www.dunn-stcroixconference.org/" TargetMode="External"/><Relationship Id="rId6" Type="http://schemas.openxmlformats.org/officeDocument/2006/relationships/hyperlink" Target="http://www.eastcentralconferencewi.org/g5-bin/client.cgi?G5genie=753" TargetMode="External"/><Relationship Id="rId7" Type="http://schemas.openxmlformats.org/officeDocument/2006/relationships/hyperlink" Target="http://www.easternwisconsinconference.org/g5-bin/client.cgi?G5genie=262" TargetMode="External"/><Relationship Id="rId8" Type="http://schemas.openxmlformats.org/officeDocument/2006/relationships/hyperlink" Target="http://www.frccwi.com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20.63"/>
    <col customWidth="1" min="3" max="3" width="7.0"/>
    <col customWidth="1" min="4" max="4" width="6.38"/>
    <col customWidth="1" min="5" max="5" width="21.88"/>
    <col customWidth="1" min="7" max="7" width="20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</row>
    <row r="2">
      <c r="A2" s="1">
        <v>1.0</v>
      </c>
      <c r="B2" s="1" t="s">
        <v>6</v>
      </c>
      <c r="C2" s="2" t="s">
        <v>7</v>
      </c>
      <c r="D2" s="1">
        <v>2813.0</v>
      </c>
      <c r="E2" s="1">
        <v>0.0</v>
      </c>
      <c r="G2" s="1" t="s">
        <v>8</v>
      </c>
      <c r="H2" s="1">
        <v>2254.0</v>
      </c>
    </row>
    <row r="3">
      <c r="A3" s="1">
        <v>2.0</v>
      </c>
      <c r="B3" s="1" t="s">
        <v>8</v>
      </c>
      <c r="C3" s="2" t="s">
        <v>9</v>
      </c>
      <c r="D3" s="1">
        <v>2254.0</v>
      </c>
      <c r="E3" s="1">
        <v>-8.0</v>
      </c>
      <c r="G3" s="1" t="s">
        <v>6</v>
      </c>
      <c r="H3" s="1">
        <v>2813.0</v>
      </c>
    </row>
    <row r="4">
      <c r="A4" s="1">
        <v>3.0</v>
      </c>
      <c r="B4" s="1" t="s">
        <v>10</v>
      </c>
      <c r="C4" s="2" t="s">
        <v>11</v>
      </c>
      <c r="D4" s="1">
        <v>2119.0</v>
      </c>
      <c r="E4" s="1">
        <v>-21.0</v>
      </c>
      <c r="G4" s="1" t="s">
        <v>12</v>
      </c>
      <c r="H4" s="1">
        <v>1987.0</v>
      </c>
    </row>
    <row r="5">
      <c r="A5" s="1">
        <v>4.0</v>
      </c>
      <c r="B5" s="1" t="s">
        <v>12</v>
      </c>
      <c r="C5" s="2" t="s">
        <v>13</v>
      </c>
      <c r="D5" s="1">
        <v>1987.0</v>
      </c>
      <c r="E5" s="1">
        <v>-2.0</v>
      </c>
      <c r="G5" s="1" t="s">
        <v>14</v>
      </c>
      <c r="H5" s="1">
        <v>1603.0</v>
      </c>
    </row>
    <row r="6">
      <c r="A6" s="1">
        <v>5.0</v>
      </c>
      <c r="B6" s="1" t="s">
        <v>14</v>
      </c>
      <c r="C6" s="2" t="s">
        <v>15</v>
      </c>
      <c r="D6" s="1">
        <v>1603.0</v>
      </c>
      <c r="E6" s="1">
        <v>-15.0</v>
      </c>
      <c r="G6" s="1" t="s">
        <v>10</v>
      </c>
      <c r="H6" s="1">
        <v>2119.0</v>
      </c>
    </row>
    <row r="7">
      <c r="A7" s="1">
        <v>6.0</v>
      </c>
      <c r="B7" s="1" t="s">
        <v>16</v>
      </c>
      <c r="C7" s="2" t="s">
        <v>17</v>
      </c>
      <c r="D7" s="1">
        <v>1161.0</v>
      </c>
      <c r="E7" s="1">
        <v>-6.0</v>
      </c>
      <c r="G7" s="1" t="s">
        <v>16</v>
      </c>
      <c r="H7" s="1">
        <v>1161.0</v>
      </c>
    </row>
    <row r="8">
      <c r="A8" s="1">
        <v>7.0</v>
      </c>
      <c r="B8" s="1" t="s">
        <v>18</v>
      </c>
      <c r="C8" s="2" t="s">
        <v>19</v>
      </c>
      <c r="D8" s="1">
        <v>1148.0</v>
      </c>
      <c r="E8" s="1">
        <v>-23.0</v>
      </c>
      <c r="G8" s="1" t="s">
        <v>18</v>
      </c>
      <c r="H8" s="1">
        <v>1148.0</v>
      </c>
    </row>
    <row r="10">
      <c r="C10" s="3"/>
    </row>
    <row r="11">
      <c r="C11" s="3"/>
    </row>
    <row r="12">
      <c r="C12" s="3"/>
    </row>
    <row r="15">
      <c r="D1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2.88"/>
    <col customWidth="1" min="3" max="3" width="11.38"/>
    <col customWidth="1" min="4" max="4" width="15.75"/>
    <col customWidth="1" min="5" max="5" width="9.88"/>
    <col customWidth="1" min="6" max="6" width="8.25"/>
    <col customWidth="1" min="8" max="8" width="19.5"/>
  </cols>
  <sheetData>
    <row r="1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</row>
    <row r="2">
      <c r="A2" s="4">
        <v>44957.0</v>
      </c>
      <c r="B2" s="1" t="s">
        <v>14</v>
      </c>
      <c r="C2" s="5">
        <f>(1/(1+(10^(((Main!H4+50)-(Main!H5))/1500))))*100</f>
        <v>33.93449681</v>
      </c>
      <c r="D2" s="5" t="s">
        <v>12</v>
      </c>
      <c r="E2" s="6">
        <f>(1/(1+(10^(((Main!H5)-(Main!H4+50))/1500))))*100</f>
        <v>66.06550319</v>
      </c>
      <c r="F2" s="5" t="s">
        <v>26</v>
      </c>
    </row>
    <row r="3">
      <c r="A3" s="4">
        <v>44957.0</v>
      </c>
      <c r="B3" s="1" t="s">
        <v>18</v>
      </c>
      <c r="C3" s="5">
        <f>(1/(1+(10^(((Main!H2+50)-(Main!H8))/1500))))*100</f>
        <v>14.49804314</v>
      </c>
      <c r="D3" s="5" t="s">
        <v>8</v>
      </c>
      <c r="E3" s="6">
        <f>(1/(1+(10^(((Main!H8)-(Main!H2+50))/1500))))*100</f>
        <v>85.50195686</v>
      </c>
      <c r="F3" s="5" t="s">
        <v>26</v>
      </c>
    </row>
    <row r="4">
      <c r="A4" s="4">
        <v>44959.0</v>
      </c>
      <c r="B4" s="1" t="s">
        <v>16</v>
      </c>
      <c r="C4" s="5">
        <f>(1/(1+(10^(((Main!H6+50)-(Main!H7))/1500))))*100</f>
        <v>17.54711945</v>
      </c>
      <c r="D4" s="5" t="s">
        <v>27</v>
      </c>
      <c r="E4" s="6">
        <f>(1/(1+(10^(((Main!H7)-(Main!H6+50))/1500))))*100</f>
        <v>82.45288055</v>
      </c>
      <c r="F4" s="5" t="s">
        <v>26</v>
      </c>
    </row>
    <row r="5">
      <c r="A5" s="4">
        <v>44961.0</v>
      </c>
      <c r="B5" s="1" t="s">
        <v>27</v>
      </c>
      <c r="C5" s="5">
        <f>(1/(1+(10^(((Main!H8+50)-(Main!H6))/1500))))*100</f>
        <v>80.43626048</v>
      </c>
      <c r="D5" s="5" t="s">
        <v>18</v>
      </c>
      <c r="E5" s="6">
        <f>(1/(1+(10^(((Main!H6)-(Main!H8+50))/1500))))*100</f>
        <v>19.56373952</v>
      </c>
      <c r="F5" s="5" t="s">
        <v>28</v>
      </c>
    </row>
    <row r="6">
      <c r="A6" s="4">
        <v>44964.0</v>
      </c>
      <c r="B6" s="1" t="s">
        <v>14</v>
      </c>
      <c r="C6" s="5">
        <f>(1/(1+(10^(((Main!H6+50)-(Main!H5))/1500))))*100</f>
        <v>29.54952923</v>
      </c>
      <c r="D6" s="5" t="s">
        <v>27</v>
      </c>
      <c r="E6" s="6">
        <f>(1/(1+(10^(((Main!H5)-(Main!H6+50))/1500))))*100</f>
        <v>70.45047077</v>
      </c>
      <c r="F6" s="5" t="s">
        <v>26</v>
      </c>
    </row>
    <row r="7">
      <c r="A7" s="4">
        <v>44967.0</v>
      </c>
      <c r="B7" s="1" t="s">
        <v>18</v>
      </c>
      <c r="C7" s="5">
        <f>(1/(1+(10^(((Main!H6+50)-(Main!H8))/1500))))*100</f>
        <v>17.26026499</v>
      </c>
      <c r="D7" s="5" t="s">
        <v>27</v>
      </c>
      <c r="E7" s="6">
        <f>(1/(1+(10^(((Main!H8)-(Main!H6+50))/1500))))*100</f>
        <v>82.73973501</v>
      </c>
      <c r="F7" s="5" t="s">
        <v>26</v>
      </c>
    </row>
    <row r="8">
      <c r="A8" s="4">
        <v>44968.0</v>
      </c>
      <c r="B8" s="1" t="s">
        <v>27</v>
      </c>
      <c r="C8" s="5">
        <f>(1/(1+(10^(((Main!H3+50)-(Main!H6))/1500))))*100</f>
        <v>24.19382706</v>
      </c>
      <c r="D8" s="5" t="s">
        <v>6</v>
      </c>
      <c r="E8" s="6">
        <f>(1/(1+(10^(((Main!H6)-(Main!H3+50))/1500))))*100</f>
        <v>75.80617294</v>
      </c>
      <c r="F8" s="5" t="s">
        <v>26</v>
      </c>
    </row>
    <row r="9">
      <c r="A9" s="4">
        <v>44968.0</v>
      </c>
      <c r="B9" s="1" t="s">
        <v>14</v>
      </c>
      <c r="C9" s="5">
        <f>(1/(1+(10^(((Main!H2+50)-(Main!H5))/1500))))*100</f>
        <v>25.42495491</v>
      </c>
      <c r="D9" s="5" t="s">
        <v>8</v>
      </c>
      <c r="E9" s="6">
        <f>(1/(1+(10^(((Main!H5)-(Main!H2+50))/1500))))*100</f>
        <v>74.57504509</v>
      </c>
      <c r="F9" s="5" t="s">
        <v>26</v>
      </c>
    </row>
    <row r="10">
      <c r="A10" s="4">
        <v>44971.0</v>
      </c>
      <c r="B10" s="1" t="s">
        <v>16</v>
      </c>
      <c r="C10" s="6">
        <f>(1/(1+(10^(((Main!H5+50)-(Main!H7))/1500))))*100</f>
        <v>31.96788843</v>
      </c>
      <c r="D10" s="1" t="s">
        <v>14</v>
      </c>
      <c r="E10" s="6">
        <f>(1/(1+(10^(((Main!H7)-(Main!H5+50))/1500))))*100</f>
        <v>68.03211157</v>
      </c>
      <c r="F10" s="1" t="s">
        <v>26</v>
      </c>
    </row>
    <row r="11">
      <c r="C11" s="6"/>
      <c r="D11" s="6"/>
      <c r="E11" s="6"/>
      <c r="F11" s="6"/>
    </row>
    <row r="12">
      <c r="C12" s="6"/>
      <c r="D12" s="6"/>
      <c r="E12" s="6"/>
      <c r="F12" s="6"/>
    </row>
    <row r="13">
      <c r="C13" s="6"/>
      <c r="D13" s="6"/>
      <c r="E13" s="6"/>
      <c r="F13" s="6"/>
    </row>
    <row r="14">
      <c r="C14" s="6"/>
      <c r="D14" s="6"/>
      <c r="E14" s="6"/>
      <c r="F14" s="6"/>
    </row>
    <row r="15">
      <c r="C15" s="6"/>
      <c r="D15" s="6"/>
      <c r="E15" s="6"/>
      <c r="F15" s="6"/>
    </row>
    <row r="16">
      <c r="C16" s="6"/>
      <c r="D16" s="6"/>
      <c r="E16" s="6"/>
      <c r="F16" s="6"/>
    </row>
    <row r="17">
      <c r="C17" s="6"/>
      <c r="D17" s="6"/>
      <c r="E17" s="6"/>
      <c r="F17" s="6"/>
    </row>
    <row r="18">
      <c r="C18" s="6"/>
      <c r="D18" s="6"/>
      <c r="E18" s="6"/>
      <c r="F18" s="6"/>
    </row>
    <row r="19">
      <c r="C19" s="6"/>
      <c r="D19" s="6"/>
      <c r="E19" s="6"/>
      <c r="F19" s="6"/>
    </row>
    <row r="20">
      <c r="C20" s="6"/>
      <c r="D20" s="6"/>
      <c r="E20" s="6"/>
      <c r="F20" s="6"/>
    </row>
    <row r="21">
      <c r="C21" s="6"/>
      <c r="D21" s="6"/>
      <c r="E21" s="6"/>
      <c r="F21" s="6"/>
    </row>
    <row r="22">
      <c r="C22" s="6"/>
      <c r="D22" s="6"/>
      <c r="E22" s="6"/>
      <c r="F22" s="6"/>
    </row>
    <row r="23">
      <c r="C23" s="7"/>
      <c r="D23" s="7"/>
      <c r="E23" s="7"/>
      <c r="F23" s="7"/>
    </row>
    <row r="24">
      <c r="C24" s="7"/>
      <c r="D24" s="7"/>
      <c r="E24" s="7"/>
      <c r="F24" s="7"/>
    </row>
    <row r="25">
      <c r="C25" s="7"/>
      <c r="D25" s="7"/>
      <c r="E25" s="7"/>
      <c r="F25" s="7"/>
    </row>
    <row r="26">
      <c r="C26" s="7"/>
      <c r="D26" s="7"/>
      <c r="E26" s="7"/>
      <c r="F26" s="7"/>
    </row>
    <row r="27">
      <c r="C27" s="7"/>
      <c r="D27" s="7"/>
      <c r="E27" s="7"/>
      <c r="F27" s="7"/>
    </row>
    <row r="28">
      <c r="C28" s="7"/>
      <c r="D28" s="7"/>
      <c r="E28" s="7"/>
      <c r="F28" s="7"/>
    </row>
    <row r="29">
      <c r="C29" s="7"/>
      <c r="D29" s="7"/>
      <c r="E29" s="7"/>
      <c r="F29" s="7"/>
    </row>
    <row r="30">
      <c r="C30" s="7"/>
      <c r="D30" s="7"/>
      <c r="E30" s="7"/>
      <c r="F30" s="7"/>
    </row>
    <row r="31">
      <c r="C31" s="7"/>
      <c r="D31" s="7"/>
      <c r="E31" s="7"/>
      <c r="F31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44891.0</v>
      </c>
      <c r="B2" s="5" t="s">
        <v>39</v>
      </c>
      <c r="C2" s="5">
        <v>0.0</v>
      </c>
      <c r="D2" s="5">
        <v>1.0</v>
      </c>
      <c r="E2" s="6">
        <f t="shared" ref="E2:E27" si="1">100*(C2/(C2+D2))</f>
        <v>0</v>
      </c>
      <c r="F2" s="5" t="s">
        <v>40</v>
      </c>
      <c r="G2" s="5">
        <v>5.0</v>
      </c>
      <c r="H2" s="6">
        <f t="shared" ref="H2:H27" si="2">IF(F2="W", E2, 0)
</f>
        <v>0</v>
      </c>
      <c r="I2" s="6">
        <f t="shared" ref="I2:I27" si="3">(100-E2)*(G2/10)</f>
        <v>50</v>
      </c>
      <c r="J2" s="6">
        <f t="shared" ref="J2:J27" si="4">H2+I2</f>
        <v>50</v>
      </c>
      <c r="K2" s="5">
        <v>1050.0</v>
      </c>
      <c r="L2" s="6"/>
    </row>
    <row r="3">
      <c r="A3" s="4">
        <v>44896.0</v>
      </c>
      <c r="B3" s="5" t="s">
        <v>8</v>
      </c>
      <c r="C3" s="5">
        <v>3.0</v>
      </c>
      <c r="D3" s="5">
        <v>0.0</v>
      </c>
      <c r="E3" s="6">
        <f t="shared" si="1"/>
        <v>100</v>
      </c>
      <c r="F3" s="5" t="s">
        <v>41</v>
      </c>
      <c r="G3" s="5">
        <v>-9.0</v>
      </c>
      <c r="H3" s="6">
        <f t="shared" si="2"/>
        <v>0</v>
      </c>
      <c r="I3" s="6">
        <f t="shared" si="3"/>
        <v>0</v>
      </c>
      <c r="J3" s="6">
        <f t="shared" si="4"/>
        <v>0</v>
      </c>
      <c r="K3" s="5">
        <v>1050.0</v>
      </c>
      <c r="L3" s="6"/>
    </row>
    <row r="4">
      <c r="A4" s="4">
        <v>44898.0</v>
      </c>
      <c r="B4" s="5" t="s">
        <v>16</v>
      </c>
      <c r="C4" s="5">
        <v>1.0</v>
      </c>
      <c r="D4" s="5">
        <v>2.0</v>
      </c>
      <c r="E4" s="6">
        <f t="shared" si="1"/>
        <v>33.33333333</v>
      </c>
      <c r="F4" s="5" t="s">
        <v>40</v>
      </c>
      <c r="G4" s="5">
        <v>3.0</v>
      </c>
      <c r="H4" s="6">
        <f t="shared" si="2"/>
        <v>33.33333333</v>
      </c>
      <c r="I4" s="6">
        <f t="shared" si="3"/>
        <v>20</v>
      </c>
      <c r="J4" s="6">
        <f t="shared" si="4"/>
        <v>53.33333333</v>
      </c>
      <c r="K4" s="5">
        <v>1103.0</v>
      </c>
      <c r="L4" s="6"/>
    </row>
    <row r="5">
      <c r="A5" s="4">
        <v>44903.0</v>
      </c>
      <c r="B5" s="5" t="s">
        <v>6</v>
      </c>
      <c r="C5" s="5">
        <v>2.0</v>
      </c>
      <c r="D5" s="5">
        <v>2.0</v>
      </c>
      <c r="E5" s="6">
        <f t="shared" si="1"/>
        <v>50</v>
      </c>
      <c r="F5" s="5" t="s">
        <v>41</v>
      </c>
      <c r="G5" s="5">
        <v>-3.0</v>
      </c>
      <c r="H5" s="6">
        <f t="shared" si="2"/>
        <v>0</v>
      </c>
      <c r="I5" s="6">
        <f t="shared" si="3"/>
        <v>-15</v>
      </c>
      <c r="J5" s="6">
        <f t="shared" si="4"/>
        <v>-15</v>
      </c>
      <c r="K5" s="5">
        <v>1088.0</v>
      </c>
      <c r="L5" s="6"/>
    </row>
    <row r="6">
      <c r="A6" s="4">
        <v>44905.0</v>
      </c>
      <c r="B6" s="5" t="s">
        <v>42</v>
      </c>
      <c r="C6" s="5">
        <v>2.0</v>
      </c>
      <c r="D6" s="5">
        <v>2.0</v>
      </c>
      <c r="E6" s="6">
        <f t="shared" si="1"/>
        <v>50</v>
      </c>
      <c r="F6" s="5" t="s">
        <v>40</v>
      </c>
      <c r="G6" s="5">
        <v>6.0</v>
      </c>
      <c r="H6" s="6">
        <f t="shared" si="2"/>
        <v>50</v>
      </c>
      <c r="I6" s="6">
        <f t="shared" si="3"/>
        <v>30</v>
      </c>
      <c r="J6" s="6">
        <f t="shared" si="4"/>
        <v>80</v>
      </c>
      <c r="K6" s="5">
        <v>1168.0</v>
      </c>
      <c r="L6" s="6"/>
    </row>
    <row r="7">
      <c r="A7" s="4">
        <v>44908.0</v>
      </c>
      <c r="B7" s="5" t="s">
        <v>27</v>
      </c>
      <c r="C7" s="5">
        <v>2.0</v>
      </c>
      <c r="D7" s="5">
        <v>2.0</v>
      </c>
      <c r="E7" s="6">
        <f t="shared" si="1"/>
        <v>50</v>
      </c>
      <c r="F7" s="5" t="s">
        <v>40</v>
      </c>
      <c r="G7" s="5">
        <v>1.0</v>
      </c>
      <c r="H7" s="6">
        <f t="shared" si="2"/>
        <v>50</v>
      </c>
      <c r="I7" s="6">
        <f t="shared" si="3"/>
        <v>5</v>
      </c>
      <c r="J7" s="6">
        <f t="shared" si="4"/>
        <v>55</v>
      </c>
      <c r="K7" s="5">
        <v>1223.0</v>
      </c>
      <c r="L7" s="6"/>
    </row>
    <row r="8">
      <c r="A8" s="4">
        <v>44911.0</v>
      </c>
      <c r="B8" s="5" t="s">
        <v>18</v>
      </c>
      <c r="C8" s="5">
        <v>1.0</v>
      </c>
      <c r="D8" s="5">
        <v>4.0</v>
      </c>
      <c r="E8" s="6">
        <f t="shared" si="1"/>
        <v>20</v>
      </c>
      <c r="F8" s="5" t="s">
        <v>40</v>
      </c>
      <c r="G8" s="5">
        <v>7.0</v>
      </c>
      <c r="H8" s="6">
        <f t="shared" si="2"/>
        <v>20</v>
      </c>
      <c r="I8" s="6">
        <f t="shared" si="3"/>
        <v>56</v>
      </c>
      <c r="J8" s="6">
        <f t="shared" si="4"/>
        <v>76</v>
      </c>
      <c r="K8" s="5">
        <v>1299.0</v>
      </c>
      <c r="L8" s="6"/>
    </row>
    <row r="9">
      <c r="A9" s="4">
        <v>44923.0</v>
      </c>
      <c r="B9" s="5" t="s">
        <v>43</v>
      </c>
      <c r="C9" s="5">
        <v>5.0</v>
      </c>
      <c r="D9" s="5">
        <v>4.0</v>
      </c>
      <c r="E9" s="6">
        <f t="shared" si="1"/>
        <v>55.55555556</v>
      </c>
      <c r="F9" s="5" t="s">
        <v>40</v>
      </c>
      <c r="G9" s="5">
        <v>6.0</v>
      </c>
      <c r="H9" s="6">
        <f t="shared" si="2"/>
        <v>55.55555556</v>
      </c>
      <c r="I9" s="6">
        <f t="shared" si="3"/>
        <v>26.66666667</v>
      </c>
      <c r="J9" s="6">
        <f t="shared" si="4"/>
        <v>82.22222222</v>
      </c>
      <c r="K9" s="5">
        <v>1381.0</v>
      </c>
      <c r="L9" s="6"/>
    </row>
    <row r="10">
      <c r="A10" s="4">
        <v>44924.0</v>
      </c>
      <c r="B10" s="5" t="s">
        <v>44</v>
      </c>
      <c r="C10" s="5">
        <v>7.0</v>
      </c>
      <c r="D10" s="5">
        <v>2.0</v>
      </c>
      <c r="E10" s="6">
        <f t="shared" si="1"/>
        <v>77.77777778</v>
      </c>
      <c r="F10" s="5" t="s">
        <v>40</v>
      </c>
      <c r="G10" s="5">
        <v>6.0</v>
      </c>
      <c r="H10" s="6">
        <f t="shared" si="2"/>
        <v>77.77777778</v>
      </c>
      <c r="I10" s="6">
        <f t="shared" si="3"/>
        <v>13.33333333</v>
      </c>
      <c r="J10" s="6">
        <f t="shared" si="4"/>
        <v>91.11111111</v>
      </c>
      <c r="K10" s="5">
        <v>1472.0</v>
      </c>
      <c r="L10" s="6"/>
    </row>
    <row r="11">
      <c r="A11" s="4">
        <v>44925.0</v>
      </c>
      <c r="B11" s="5" t="s">
        <v>45</v>
      </c>
      <c r="C11" s="5">
        <v>10.0</v>
      </c>
      <c r="D11" s="5">
        <v>2.0</v>
      </c>
      <c r="E11" s="6">
        <f t="shared" si="1"/>
        <v>83.33333333</v>
      </c>
      <c r="F11" s="5" t="s">
        <v>46</v>
      </c>
      <c r="G11" s="5">
        <v>0.0</v>
      </c>
      <c r="H11" s="6">
        <f t="shared" si="2"/>
        <v>0</v>
      </c>
      <c r="I11" s="6">
        <f t="shared" si="3"/>
        <v>0</v>
      </c>
      <c r="J11" s="6">
        <f t="shared" si="4"/>
        <v>0</v>
      </c>
      <c r="K11" s="5">
        <v>1472.0</v>
      </c>
      <c r="L11" s="6"/>
    </row>
    <row r="12">
      <c r="A12" s="4">
        <v>44931.0</v>
      </c>
      <c r="B12" s="5" t="s">
        <v>14</v>
      </c>
      <c r="C12" s="5">
        <v>5.0</v>
      </c>
      <c r="D12" s="5">
        <v>4.0</v>
      </c>
      <c r="E12" s="6">
        <f t="shared" si="1"/>
        <v>55.55555556</v>
      </c>
      <c r="F12" s="5" t="s">
        <v>40</v>
      </c>
      <c r="G12" s="5">
        <v>4.0</v>
      </c>
      <c r="H12" s="6">
        <f t="shared" si="2"/>
        <v>55.55555556</v>
      </c>
      <c r="I12" s="6">
        <f t="shared" si="3"/>
        <v>17.77777778</v>
      </c>
      <c r="J12" s="6">
        <f t="shared" si="4"/>
        <v>73.33333333</v>
      </c>
      <c r="K12" s="5">
        <v>1545.0</v>
      </c>
      <c r="L12" s="6"/>
    </row>
    <row r="13">
      <c r="A13" s="4">
        <v>44933.0</v>
      </c>
      <c r="B13" s="5" t="s">
        <v>8</v>
      </c>
      <c r="C13" s="5">
        <v>11.0</v>
      </c>
      <c r="D13" s="5">
        <v>3.0</v>
      </c>
      <c r="E13" s="6">
        <f t="shared" si="1"/>
        <v>78.57142857</v>
      </c>
      <c r="F13" s="5" t="s">
        <v>40</v>
      </c>
      <c r="G13" s="5">
        <v>1.0</v>
      </c>
      <c r="H13" s="6">
        <f t="shared" si="2"/>
        <v>78.57142857</v>
      </c>
      <c r="I13" s="6">
        <f t="shared" si="3"/>
        <v>2.142857143</v>
      </c>
      <c r="J13" s="6">
        <f t="shared" si="4"/>
        <v>80.71428571</v>
      </c>
      <c r="K13" s="5">
        <v>1626.0</v>
      </c>
      <c r="L13" s="6"/>
    </row>
    <row r="14">
      <c r="A14" s="4">
        <v>44936.0</v>
      </c>
      <c r="B14" s="5" t="s">
        <v>16</v>
      </c>
      <c r="C14" s="5">
        <v>5.0</v>
      </c>
      <c r="D14" s="5">
        <v>6.0</v>
      </c>
      <c r="E14" s="6">
        <f t="shared" si="1"/>
        <v>45.45454545</v>
      </c>
      <c r="F14" s="5" t="s">
        <v>40</v>
      </c>
      <c r="G14" s="5">
        <v>4.0</v>
      </c>
      <c r="H14" s="6">
        <f t="shared" si="2"/>
        <v>45.45454545</v>
      </c>
      <c r="I14" s="6">
        <f t="shared" si="3"/>
        <v>21.81818182</v>
      </c>
      <c r="J14" s="6">
        <f t="shared" si="4"/>
        <v>67.27272727</v>
      </c>
      <c r="K14" s="5">
        <v>1693.0</v>
      </c>
      <c r="L14" s="6"/>
    </row>
    <row r="15">
      <c r="A15" s="4">
        <v>44940.0</v>
      </c>
      <c r="B15" s="5" t="s">
        <v>6</v>
      </c>
      <c r="C15" s="5">
        <v>11.0</v>
      </c>
      <c r="D15" s="5">
        <v>4.0</v>
      </c>
      <c r="E15" s="6">
        <f t="shared" si="1"/>
        <v>73.33333333</v>
      </c>
      <c r="F15" s="5" t="s">
        <v>41</v>
      </c>
      <c r="G15" s="5">
        <v>-6.0</v>
      </c>
      <c r="H15" s="6">
        <f t="shared" si="2"/>
        <v>0</v>
      </c>
      <c r="I15" s="6">
        <f t="shared" si="3"/>
        <v>-16</v>
      </c>
      <c r="J15" s="6">
        <f t="shared" si="4"/>
        <v>-16</v>
      </c>
      <c r="K15" s="5">
        <v>1677.0</v>
      </c>
      <c r="L15" s="6"/>
    </row>
    <row r="16">
      <c r="A16" s="4">
        <v>44943.0</v>
      </c>
      <c r="B16" s="5" t="s">
        <v>18</v>
      </c>
      <c r="C16" s="5">
        <v>5.0</v>
      </c>
      <c r="D16" s="5">
        <v>9.0</v>
      </c>
      <c r="E16" s="6">
        <f t="shared" si="1"/>
        <v>35.71428571</v>
      </c>
      <c r="F16" s="5" t="s">
        <v>40</v>
      </c>
      <c r="G16" s="5">
        <v>1.0</v>
      </c>
      <c r="H16" s="6">
        <f t="shared" si="2"/>
        <v>35.71428571</v>
      </c>
      <c r="I16" s="6">
        <f t="shared" si="3"/>
        <v>6.428571429</v>
      </c>
      <c r="J16" s="6">
        <f t="shared" si="4"/>
        <v>42.14285714</v>
      </c>
      <c r="K16" s="5">
        <v>1719.0</v>
      </c>
      <c r="L16" s="6"/>
    </row>
    <row r="17">
      <c r="A17" s="4">
        <v>44946.0</v>
      </c>
      <c r="B17" s="5" t="s">
        <v>27</v>
      </c>
      <c r="C17" s="5">
        <v>9.0</v>
      </c>
      <c r="D17" s="5">
        <v>5.0</v>
      </c>
      <c r="E17" s="6">
        <f t="shared" si="1"/>
        <v>64.28571429</v>
      </c>
      <c r="F17" s="5" t="s">
        <v>41</v>
      </c>
      <c r="G17" s="5">
        <v>-9.0</v>
      </c>
      <c r="H17" s="6">
        <f t="shared" si="2"/>
        <v>0</v>
      </c>
      <c r="I17" s="6">
        <f t="shared" si="3"/>
        <v>-32.14285714</v>
      </c>
      <c r="J17" s="6">
        <f t="shared" si="4"/>
        <v>-32.14285714</v>
      </c>
      <c r="K17" s="5">
        <v>1687.0</v>
      </c>
      <c r="L17" s="6"/>
    </row>
    <row r="18">
      <c r="A18" s="4">
        <v>44947.0</v>
      </c>
      <c r="B18" s="5" t="s">
        <v>47</v>
      </c>
      <c r="C18" s="5">
        <v>11.0</v>
      </c>
      <c r="D18" s="5">
        <v>4.0</v>
      </c>
      <c r="E18" s="6">
        <f t="shared" si="1"/>
        <v>73.33333333</v>
      </c>
      <c r="F18" s="5" t="s">
        <v>41</v>
      </c>
      <c r="G18" s="5">
        <v>-9.0</v>
      </c>
      <c r="H18" s="6">
        <f t="shared" si="2"/>
        <v>0</v>
      </c>
      <c r="I18" s="6">
        <f t="shared" si="3"/>
        <v>-24</v>
      </c>
      <c r="J18" s="6">
        <f t="shared" si="4"/>
        <v>-24</v>
      </c>
      <c r="K18" s="5">
        <v>1663.0</v>
      </c>
      <c r="L18" s="6"/>
    </row>
    <row r="19">
      <c r="A19" s="4">
        <v>44950.0</v>
      </c>
      <c r="B19" s="5" t="s">
        <v>48</v>
      </c>
      <c r="C19" s="5">
        <v>9.0</v>
      </c>
      <c r="D19" s="5">
        <v>6.0</v>
      </c>
      <c r="E19" s="6">
        <f t="shared" si="1"/>
        <v>60</v>
      </c>
      <c r="F19" s="5" t="s">
        <v>41</v>
      </c>
      <c r="G19" s="5">
        <v>-5.0</v>
      </c>
      <c r="H19" s="6">
        <f t="shared" si="2"/>
        <v>0</v>
      </c>
      <c r="I19" s="6">
        <f t="shared" si="3"/>
        <v>-20</v>
      </c>
      <c r="J19" s="6">
        <f t="shared" si="4"/>
        <v>-20</v>
      </c>
      <c r="K19" s="5">
        <v>1643.0</v>
      </c>
      <c r="L19" s="6"/>
    </row>
    <row r="20">
      <c r="A20" s="4">
        <v>44954.0</v>
      </c>
      <c r="B20" s="5" t="s">
        <v>49</v>
      </c>
      <c r="C20" s="5">
        <v>10.0</v>
      </c>
      <c r="D20" s="5">
        <v>8.0</v>
      </c>
      <c r="E20" s="6">
        <f t="shared" si="1"/>
        <v>55.55555556</v>
      </c>
      <c r="F20" s="5" t="s">
        <v>40</v>
      </c>
      <c r="G20" s="5">
        <v>1.0</v>
      </c>
      <c r="H20" s="6">
        <f t="shared" si="2"/>
        <v>55.55555556</v>
      </c>
      <c r="I20" s="6">
        <f t="shared" si="3"/>
        <v>4.444444444</v>
      </c>
      <c r="J20" s="6">
        <f t="shared" si="4"/>
        <v>60</v>
      </c>
      <c r="K20" s="5">
        <v>1703.0</v>
      </c>
      <c r="L20" s="6"/>
    </row>
    <row r="21">
      <c r="A21" s="4">
        <v>44957.0</v>
      </c>
      <c r="B21" s="5" t="s">
        <v>14</v>
      </c>
      <c r="C21" s="5">
        <v>9.0</v>
      </c>
      <c r="D21" s="5">
        <v>8.0</v>
      </c>
      <c r="E21" s="6">
        <f t="shared" si="1"/>
        <v>52.94117647</v>
      </c>
      <c r="F21" s="5" t="s">
        <v>40</v>
      </c>
      <c r="G21" s="5">
        <v>3.0</v>
      </c>
      <c r="H21" s="6">
        <f t="shared" si="2"/>
        <v>52.94117647</v>
      </c>
      <c r="I21" s="6">
        <f t="shared" si="3"/>
        <v>14.11764706</v>
      </c>
      <c r="J21" s="6">
        <f t="shared" si="4"/>
        <v>67.05882353</v>
      </c>
      <c r="K21" s="5">
        <v>1770.0</v>
      </c>
      <c r="L21" s="6"/>
    </row>
    <row r="22">
      <c r="A22" s="4">
        <v>44960.0</v>
      </c>
      <c r="B22" s="5" t="s">
        <v>50</v>
      </c>
      <c r="C22" s="5">
        <v>16.0</v>
      </c>
      <c r="D22" s="5">
        <v>6.0</v>
      </c>
      <c r="E22" s="6">
        <f t="shared" si="1"/>
        <v>72.72727273</v>
      </c>
      <c r="F22" s="5" t="s">
        <v>40</v>
      </c>
      <c r="G22" s="5">
        <v>2.0</v>
      </c>
      <c r="H22" s="6">
        <f t="shared" si="2"/>
        <v>72.72727273</v>
      </c>
      <c r="I22" s="6">
        <f t="shared" si="3"/>
        <v>5.454545455</v>
      </c>
      <c r="J22" s="6">
        <f t="shared" si="4"/>
        <v>78.18181818</v>
      </c>
      <c r="K22" s="5">
        <v>1848.0</v>
      </c>
      <c r="L22" s="6"/>
    </row>
    <row r="23">
      <c r="A23" s="4">
        <v>44961.0</v>
      </c>
      <c r="B23" s="5" t="s">
        <v>48</v>
      </c>
      <c r="C23" s="5">
        <v>12.0</v>
      </c>
      <c r="D23" s="5">
        <v>7.0</v>
      </c>
      <c r="E23" s="6">
        <f t="shared" si="1"/>
        <v>63.15789474</v>
      </c>
      <c r="F23" s="5" t="s">
        <v>41</v>
      </c>
      <c r="G23" s="5">
        <v>-3.0</v>
      </c>
      <c r="H23" s="6">
        <f t="shared" si="2"/>
        <v>0</v>
      </c>
      <c r="I23" s="6">
        <f t="shared" si="3"/>
        <v>-11.05263158</v>
      </c>
      <c r="J23" s="6">
        <f t="shared" si="4"/>
        <v>-11.05263158</v>
      </c>
      <c r="K23" s="5">
        <v>1837.0</v>
      </c>
      <c r="L23" s="6"/>
    </row>
    <row r="24">
      <c r="A24" s="4">
        <v>44964.0</v>
      </c>
      <c r="B24" s="5" t="s">
        <v>51</v>
      </c>
      <c r="C24" s="5">
        <v>14.0</v>
      </c>
      <c r="D24" s="5">
        <v>8.0</v>
      </c>
      <c r="E24" s="6">
        <f t="shared" si="1"/>
        <v>63.63636364</v>
      </c>
      <c r="F24" s="5" t="s">
        <v>40</v>
      </c>
      <c r="G24" s="5">
        <v>1.0</v>
      </c>
      <c r="H24" s="6">
        <f t="shared" si="2"/>
        <v>63.63636364</v>
      </c>
      <c r="I24" s="6">
        <f t="shared" si="3"/>
        <v>3.636363636</v>
      </c>
      <c r="J24" s="6">
        <f t="shared" si="4"/>
        <v>67.27272727</v>
      </c>
      <c r="K24" s="5">
        <v>1904.0</v>
      </c>
      <c r="L24" s="6"/>
    </row>
    <row r="25">
      <c r="A25" s="4">
        <v>44967.0</v>
      </c>
      <c r="B25" s="5" t="s">
        <v>52</v>
      </c>
      <c r="C25" s="5">
        <v>17.0</v>
      </c>
      <c r="D25" s="5">
        <v>5.0</v>
      </c>
      <c r="E25" s="6">
        <f t="shared" si="1"/>
        <v>77.27272727</v>
      </c>
      <c r="F25" s="5" t="s">
        <v>41</v>
      </c>
      <c r="G25" s="5">
        <v>-2.0</v>
      </c>
      <c r="H25" s="6">
        <f t="shared" si="2"/>
        <v>0</v>
      </c>
      <c r="I25" s="6">
        <f t="shared" si="3"/>
        <v>-4.545454545</v>
      </c>
      <c r="J25" s="6">
        <f t="shared" si="4"/>
        <v>-4.545454545</v>
      </c>
      <c r="K25" s="5">
        <v>1899.0</v>
      </c>
      <c r="L25" s="6"/>
    </row>
    <row r="26">
      <c r="A26" s="4">
        <v>44971.0</v>
      </c>
      <c r="B26" s="5" t="s">
        <v>53</v>
      </c>
      <c r="C26" s="5">
        <v>1.0</v>
      </c>
      <c r="D26" s="5">
        <v>21.0</v>
      </c>
      <c r="E26" s="6">
        <f t="shared" si="1"/>
        <v>4.545454545</v>
      </c>
      <c r="F26" s="5" t="s">
        <v>40</v>
      </c>
      <c r="G26" s="5">
        <v>9.0</v>
      </c>
      <c r="H26" s="6">
        <f t="shared" si="2"/>
        <v>4.545454545</v>
      </c>
      <c r="I26" s="6">
        <f t="shared" si="3"/>
        <v>85.90909091</v>
      </c>
      <c r="J26" s="6">
        <f t="shared" si="4"/>
        <v>90.45454545</v>
      </c>
      <c r="K26" s="5">
        <v>1989.0</v>
      </c>
      <c r="L26" s="6"/>
    </row>
    <row r="27">
      <c r="A27" s="4">
        <v>44973.0</v>
      </c>
      <c r="B27" s="5" t="s">
        <v>45</v>
      </c>
      <c r="C27" s="5">
        <v>17.0</v>
      </c>
      <c r="D27" s="5">
        <v>4.0</v>
      </c>
      <c r="E27" s="6">
        <f t="shared" si="1"/>
        <v>80.95238095</v>
      </c>
      <c r="F27" s="5" t="s">
        <v>41</v>
      </c>
      <c r="G27" s="5">
        <v>-1.0</v>
      </c>
      <c r="H27" s="6">
        <f t="shared" si="2"/>
        <v>0</v>
      </c>
      <c r="I27" s="6">
        <f t="shared" si="3"/>
        <v>-1.904761905</v>
      </c>
      <c r="J27" s="6">
        <f t="shared" si="4"/>
        <v>-1.904761905</v>
      </c>
      <c r="K27" s="5">
        <v>1987.0</v>
      </c>
      <c r="L27" s="6"/>
    </row>
    <row r="28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>
      <c r="B29" s="6"/>
      <c r="C29" s="6"/>
      <c r="D29" s="6"/>
      <c r="E29" s="6"/>
      <c r="F29" s="8" t="s">
        <v>54</v>
      </c>
      <c r="G29" s="6"/>
      <c r="H29" s="6"/>
      <c r="I29" s="6"/>
      <c r="J29" s="6"/>
      <c r="K29" s="6"/>
      <c r="L29" s="6"/>
    </row>
    <row r="30">
      <c r="B30" s="6"/>
      <c r="C30" s="6"/>
      <c r="D30" s="6"/>
      <c r="E30" s="6"/>
      <c r="F30" s="8" t="s">
        <v>55</v>
      </c>
      <c r="G30" s="6"/>
      <c r="H30" s="6"/>
      <c r="I30" s="6"/>
      <c r="J30" s="6"/>
      <c r="K30" s="6"/>
      <c r="L30" s="6"/>
    </row>
    <row r="31">
      <c r="B31" s="6"/>
      <c r="C31" s="6"/>
      <c r="D31" s="6"/>
      <c r="E31" s="6"/>
      <c r="F31" s="8" t="s">
        <v>56</v>
      </c>
      <c r="G31" s="6"/>
      <c r="H31" s="6"/>
      <c r="I31" s="6"/>
      <c r="J31" s="6"/>
      <c r="K31" s="6"/>
      <c r="L31" s="6"/>
    </row>
    <row r="32">
      <c r="B32" s="6"/>
      <c r="C32" s="6"/>
      <c r="D32" s="6"/>
      <c r="E32" s="6"/>
      <c r="F32" s="8" t="s">
        <v>57</v>
      </c>
      <c r="G32" s="6"/>
      <c r="H32" s="6"/>
      <c r="I32" s="6"/>
      <c r="J32" s="6"/>
      <c r="K32" s="6"/>
      <c r="L32" s="6"/>
    </row>
    <row r="33">
      <c r="B33" s="6"/>
      <c r="C33" s="6"/>
      <c r="D33" s="6"/>
      <c r="E33" s="6"/>
      <c r="F33" s="8" t="s">
        <v>58</v>
      </c>
      <c r="G33" s="6"/>
      <c r="H33" s="6"/>
      <c r="I33" s="6"/>
      <c r="J33" s="6"/>
      <c r="K33" s="6"/>
      <c r="L33" s="6"/>
    </row>
    <row r="34">
      <c r="B34" s="6"/>
      <c r="C34" s="6"/>
      <c r="D34" s="6"/>
      <c r="E34" s="6"/>
      <c r="F34" s="8" t="s">
        <v>59</v>
      </c>
      <c r="G34" s="6"/>
      <c r="H34" s="6"/>
      <c r="I34" s="6"/>
      <c r="J34" s="6"/>
      <c r="K34" s="6"/>
      <c r="L34" s="6"/>
    </row>
    <row r="35">
      <c r="F35" s="9" t="s">
        <v>60</v>
      </c>
    </row>
    <row r="36">
      <c r="F36" s="9" t="s">
        <v>61</v>
      </c>
    </row>
    <row r="37">
      <c r="F37" s="9" t="s">
        <v>62</v>
      </c>
    </row>
    <row r="38">
      <c r="F38" s="9" t="s">
        <v>63</v>
      </c>
    </row>
    <row r="39">
      <c r="F39" s="9" t="s">
        <v>64</v>
      </c>
    </row>
    <row r="40">
      <c r="F40" s="9" t="s">
        <v>65</v>
      </c>
    </row>
  </sheetData>
  <hyperlinks>
    <hyperlink r:id="rId1" ref="F29"/>
    <hyperlink r:id="rId2" ref="F30"/>
    <hyperlink r:id="rId3" ref="F31"/>
    <hyperlink r:id="rId4" ref="F32"/>
    <hyperlink r:id="rId5" ref="F33"/>
    <hyperlink r:id="rId6" ref="F34"/>
    <hyperlink r:id="rId7" ref="F35"/>
    <hyperlink r:id="rId8" ref="F36"/>
    <hyperlink r:id="rId9" ref="F37"/>
    <hyperlink r:id="rId10" ref="F38"/>
    <hyperlink r:id="rId11" ref="F39"/>
    <hyperlink r:id="rId12" ref="F40"/>
  </hyperlinks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63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44890.0</v>
      </c>
      <c r="B2" s="5" t="s">
        <v>66</v>
      </c>
      <c r="C2" s="5">
        <v>0.0</v>
      </c>
      <c r="D2" s="5">
        <v>0.01</v>
      </c>
      <c r="E2" s="6">
        <f t="shared" ref="E2:E18" si="1">100*(C2/(C2+D2))</f>
        <v>0</v>
      </c>
      <c r="F2" s="5" t="s">
        <v>40</v>
      </c>
      <c r="G2" s="5">
        <v>8.0</v>
      </c>
      <c r="H2" s="6">
        <f t="shared" ref="H2:H18" si="2">IF(F2="W", E2, 0)
</f>
        <v>0</v>
      </c>
      <c r="I2" s="6">
        <f t="shared" ref="I2:I18" si="3">(100-E2)*(G2/10)</f>
        <v>80</v>
      </c>
      <c r="J2" s="6">
        <f t="shared" ref="J2:J18" si="4">H2+I2</f>
        <v>80</v>
      </c>
      <c r="K2" s="5">
        <v>1080.0</v>
      </c>
    </row>
    <row r="3">
      <c r="A3" s="4">
        <v>44891.0</v>
      </c>
      <c r="B3" s="5" t="s">
        <v>67</v>
      </c>
      <c r="C3" s="5">
        <v>2.0</v>
      </c>
      <c r="D3" s="5">
        <v>0.0</v>
      </c>
      <c r="E3" s="6">
        <f t="shared" si="1"/>
        <v>100</v>
      </c>
      <c r="F3" s="5" t="s">
        <v>41</v>
      </c>
      <c r="G3" s="5">
        <v>-2.0</v>
      </c>
      <c r="H3" s="6">
        <f t="shared" si="2"/>
        <v>0</v>
      </c>
      <c r="I3" s="6">
        <f t="shared" si="3"/>
        <v>0</v>
      </c>
      <c r="J3" s="6">
        <f t="shared" si="4"/>
        <v>0</v>
      </c>
      <c r="K3" s="5">
        <v>1080.0</v>
      </c>
    </row>
    <row r="4">
      <c r="A4" s="4">
        <v>44897.0</v>
      </c>
      <c r="B4" s="5" t="s">
        <v>6</v>
      </c>
      <c r="C4" s="5">
        <v>1.0</v>
      </c>
      <c r="D4" s="5">
        <v>2.0</v>
      </c>
      <c r="E4" s="6">
        <f t="shared" si="1"/>
        <v>33.33333333</v>
      </c>
      <c r="F4" s="5" t="s">
        <v>41</v>
      </c>
      <c r="G4" s="5">
        <v>-7.0</v>
      </c>
      <c r="H4" s="6">
        <f t="shared" si="2"/>
        <v>0</v>
      </c>
      <c r="I4" s="6">
        <f t="shared" si="3"/>
        <v>-46.66666667</v>
      </c>
      <c r="J4" s="6">
        <f t="shared" si="4"/>
        <v>-46.66666667</v>
      </c>
      <c r="K4" s="5">
        <v>1033.0</v>
      </c>
    </row>
    <row r="5">
      <c r="A5" s="4">
        <v>44901.0</v>
      </c>
      <c r="B5" s="5" t="s">
        <v>14</v>
      </c>
      <c r="C5" s="5">
        <v>0.0</v>
      </c>
      <c r="D5" s="5">
        <v>0.01</v>
      </c>
      <c r="E5" s="6">
        <f t="shared" si="1"/>
        <v>0</v>
      </c>
      <c r="F5" s="5" t="s">
        <v>41</v>
      </c>
      <c r="G5" s="5">
        <v>-2.0</v>
      </c>
      <c r="H5" s="6">
        <f t="shared" si="2"/>
        <v>0</v>
      </c>
      <c r="I5" s="6">
        <f t="shared" si="3"/>
        <v>-20</v>
      </c>
      <c r="J5" s="6">
        <f t="shared" si="4"/>
        <v>-20</v>
      </c>
      <c r="K5" s="5">
        <v>1013.0</v>
      </c>
    </row>
    <row r="6">
      <c r="A6" s="4">
        <v>44905.0</v>
      </c>
      <c r="B6" s="5" t="s">
        <v>68</v>
      </c>
      <c r="C6" s="5">
        <v>3.0</v>
      </c>
      <c r="D6" s="5">
        <v>1.0</v>
      </c>
      <c r="E6" s="6">
        <f t="shared" si="1"/>
        <v>75</v>
      </c>
      <c r="F6" s="5" t="s">
        <v>41</v>
      </c>
      <c r="G6" s="5">
        <v>-1.0</v>
      </c>
      <c r="H6" s="6">
        <f t="shared" si="2"/>
        <v>0</v>
      </c>
      <c r="I6" s="6">
        <f t="shared" si="3"/>
        <v>-2.5</v>
      </c>
      <c r="J6" s="6">
        <f t="shared" si="4"/>
        <v>-2.5</v>
      </c>
      <c r="K6" s="5">
        <v>1010.0</v>
      </c>
    </row>
    <row r="7">
      <c r="A7" s="4">
        <v>44911.0</v>
      </c>
      <c r="B7" s="5" t="s">
        <v>12</v>
      </c>
      <c r="C7" s="5">
        <v>4.0</v>
      </c>
      <c r="D7" s="5">
        <v>2.0</v>
      </c>
      <c r="E7" s="6">
        <f t="shared" si="1"/>
        <v>66.66666667</v>
      </c>
      <c r="F7" s="5" t="s">
        <v>41</v>
      </c>
      <c r="G7" s="5">
        <v>-7.0</v>
      </c>
      <c r="H7" s="6">
        <f t="shared" si="2"/>
        <v>0</v>
      </c>
      <c r="I7" s="6">
        <f t="shared" si="3"/>
        <v>-23.33333333</v>
      </c>
      <c r="J7" s="6">
        <f t="shared" si="4"/>
        <v>-23.33333333</v>
      </c>
      <c r="K7" s="5">
        <v>987.0</v>
      </c>
    </row>
    <row r="8">
      <c r="A8" s="4">
        <v>44912.0</v>
      </c>
      <c r="B8" s="5" t="s">
        <v>16</v>
      </c>
      <c r="C8" s="5">
        <v>2.0</v>
      </c>
      <c r="D8" s="5">
        <v>3.0</v>
      </c>
      <c r="E8" s="6">
        <f t="shared" si="1"/>
        <v>40</v>
      </c>
      <c r="F8" s="5" t="s">
        <v>41</v>
      </c>
      <c r="G8" s="5">
        <v>-6.0</v>
      </c>
      <c r="H8" s="6">
        <f t="shared" si="2"/>
        <v>0</v>
      </c>
      <c r="I8" s="6">
        <f t="shared" si="3"/>
        <v>-36</v>
      </c>
      <c r="J8" s="6">
        <f t="shared" si="4"/>
        <v>-36</v>
      </c>
      <c r="K8" s="5">
        <v>951.0</v>
      </c>
    </row>
    <row r="9">
      <c r="A9" s="4">
        <v>44924.0</v>
      </c>
      <c r="B9" s="5" t="s">
        <v>69</v>
      </c>
      <c r="C9" s="5">
        <v>0.0</v>
      </c>
      <c r="D9" s="5">
        <v>8.0</v>
      </c>
      <c r="E9" s="6">
        <f t="shared" si="1"/>
        <v>0</v>
      </c>
      <c r="F9" s="5" t="s">
        <v>40</v>
      </c>
      <c r="G9" s="5">
        <v>3.0</v>
      </c>
      <c r="H9" s="6">
        <f t="shared" si="2"/>
        <v>0</v>
      </c>
      <c r="I9" s="6">
        <f t="shared" si="3"/>
        <v>30</v>
      </c>
      <c r="J9" s="6">
        <f t="shared" si="4"/>
        <v>30</v>
      </c>
      <c r="K9" s="5">
        <v>981.0</v>
      </c>
    </row>
    <row r="10">
      <c r="A10" s="4">
        <v>44925.0</v>
      </c>
      <c r="B10" s="5" t="s">
        <v>70</v>
      </c>
      <c r="C10" s="5">
        <v>0.0</v>
      </c>
      <c r="D10" s="5">
        <v>10.0</v>
      </c>
      <c r="E10" s="6">
        <f t="shared" si="1"/>
        <v>0</v>
      </c>
      <c r="F10" s="5" t="s">
        <v>40</v>
      </c>
      <c r="G10" s="5">
        <v>4.0</v>
      </c>
      <c r="H10" s="6">
        <f t="shared" si="2"/>
        <v>0</v>
      </c>
      <c r="I10" s="6">
        <f t="shared" si="3"/>
        <v>40</v>
      </c>
      <c r="J10" s="6">
        <f t="shared" si="4"/>
        <v>40</v>
      </c>
      <c r="K10" s="5">
        <v>1021.0</v>
      </c>
    </row>
    <row r="11">
      <c r="A11" s="4">
        <v>44926.0</v>
      </c>
      <c r="B11" s="5" t="s">
        <v>67</v>
      </c>
      <c r="C11" s="5">
        <v>6.0</v>
      </c>
      <c r="D11" s="5">
        <v>6.0</v>
      </c>
      <c r="E11" s="6">
        <f t="shared" si="1"/>
        <v>50</v>
      </c>
      <c r="F11" s="5" t="s">
        <v>40</v>
      </c>
      <c r="G11" s="5">
        <v>5.0</v>
      </c>
      <c r="H11" s="6">
        <f t="shared" si="2"/>
        <v>50</v>
      </c>
      <c r="I11" s="6">
        <f t="shared" si="3"/>
        <v>25</v>
      </c>
      <c r="J11" s="6">
        <f t="shared" si="4"/>
        <v>75</v>
      </c>
      <c r="K11" s="5">
        <v>1096.0</v>
      </c>
    </row>
    <row r="12">
      <c r="A12" s="4">
        <v>44931.0</v>
      </c>
      <c r="B12" s="5" t="s">
        <v>8</v>
      </c>
      <c r="C12" s="5">
        <v>10.0</v>
      </c>
      <c r="D12" s="5">
        <v>3.0</v>
      </c>
      <c r="E12" s="6">
        <f t="shared" si="1"/>
        <v>76.92307692</v>
      </c>
      <c r="F12" s="5" t="s">
        <v>41</v>
      </c>
      <c r="G12" s="5">
        <v>-6.0</v>
      </c>
      <c r="H12" s="6">
        <f t="shared" si="2"/>
        <v>0</v>
      </c>
      <c r="I12" s="6">
        <f t="shared" si="3"/>
        <v>-13.84615385</v>
      </c>
      <c r="J12" s="6">
        <f t="shared" si="4"/>
        <v>-13.84615385</v>
      </c>
      <c r="K12" s="5">
        <v>1082.0</v>
      </c>
    </row>
    <row r="13">
      <c r="A13" s="4">
        <v>44936.0</v>
      </c>
      <c r="B13" s="5" t="s">
        <v>14</v>
      </c>
      <c r="C13" s="5">
        <v>5.0</v>
      </c>
      <c r="D13" s="5">
        <v>5.0</v>
      </c>
      <c r="E13" s="6">
        <f t="shared" si="1"/>
        <v>50</v>
      </c>
      <c r="F13" s="5" t="s">
        <v>41</v>
      </c>
      <c r="G13" s="5">
        <v>-9.0</v>
      </c>
      <c r="H13" s="6">
        <f t="shared" si="2"/>
        <v>0</v>
      </c>
      <c r="I13" s="6">
        <f t="shared" si="3"/>
        <v>-45</v>
      </c>
      <c r="J13" s="6">
        <f t="shared" si="4"/>
        <v>-45</v>
      </c>
      <c r="K13" s="5">
        <v>1037.0</v>
      </c>
    </row>
    <row r="14">
      <c r="A14" s="4">
        <v>44938.0</v>
      </c>
      <c r="B14" s="5" t="s">
        <v>6</v>
      </c>
      <c r="C14" s="5">
        <v>10.0</v>
      </c>
      <c r="D14" s="5">
        <v>4.0</v>
      </c>
      <c r="E14" s="6">
        <f t="shared" si="1"/>
        <v>71.42857143</v>
      </c>
      <c r="F14" s="5" t="s">
        <v>41</v>
      </c>
      <c r="G14" s="5">
        <v>-5.0</v>
      </c>
      <c r="H14" s="6">
        <f t="shared" si="2"/>
        <v>0</v>
      </c>
      <c r="I14" s="6">
        <f t="shared" si="3"/>
        <v>-14.28571429</v>
      </c>
      <c r="J14" s="6">
        <f t="shared" si="4"/>
        <v>-14.28571429</v>
      </c>
      <c r="K14" s="5">
        <v>1023.0</v>
      </c>
    </row>
    <row r="15">
      <c r="A15" s="4">
        <v>44940.0</v>
      </c>
      <c r="B15" s="5" t="s">
        <v>66</v>
      </c>
      <c r="C15" s="5">
        <v>2.0</v>
      </c>
      <c r="D15" s="5">
        <v>11.0</v>
      </c>
      <c r="E15" s="6">
        <f t="shared" si="1"/>
        <v>15.38461538</v>
      </c>
      <c r="F15" s="5" t="s">
        <v>40</v>
      </c>
      <c r="G15" s="5">
        <v>5.0</v>
      </c>
      <c r="H15" s="6">
        <f t="shared" si="2"/>
        <v>15.38461538</v>
      </c>
      <c r="I15" s="6">
        <f t="shared" si="3"/>
        <v>42.30769231</v>
      </c>
      <c r="J15" s="6">
        <f t="shared" si="4"/>
        <v>57.69230769</v>
      </c>
      <c r="K15" s="5">
        <v>1081.0</v>
      </c>
    </row>
    <row r="16">
      <c r="A16" s="4">
        <v>44943.0</v>
      </c>
      <c r="B16" s="5" t="s">
        <v>12</v>
      </c>
      <c r="C16" s="5">
        <v>10.0</v>
      </c>
      <c r="D16" s="5">
        <v>3.0</v>
      </c>
      <c r="E16" s="6">
        <f t="shared" si="1"/>
        <v>76.92307692</v>
      </c>
      <c r="F16" s="5" t="s">
        <v>41</v>
      </c>
      <c r="G16" s="5">
        <v>-1.0</v>
      </c>
      <c r="H16" s="6">
        <f t="shared" si="2"/>
        <v>0</v>
      </c>
      <c r="I16" s="6">
        <f t="shared" si="3"/>
        <v>-2.307692308</v>
      </c>
      <c r="J16" s="6">
        <f t="shared" si="4"/>
        <v>-2.307692308</v>
      </c>
      <c r="K16" s="5">
        <v>1079.0</v>
      </c>
    </row>
    <row r="17">
      <c r="A17" s="4">
        <v>44947.0</v>
      </c>
      <c r="B17" s="5" t="s">
        <v>53</v>
      </c>
      <c r="C17" s="5">
        <v>1.0</v>
      </c>
      <c r="D17" s="5">
        <v>14.0</v>
      </c>
      <c r="E17" s="6">
        <f t="shared" si="1"/>
        <v>6.666666667</v>
      </c>
      <c r="F17" s="5" t="s">
        <v>40</v>
      </c>
      <c r="G17" s="5">
        <v>4.0</v>
      </c>
      <c r="H17" s="6">
        <f t="shared" si="2"/>
        <v>6.666666667</v>
      </c>
      <c r="I17" s="6">
        <f t="shared" si="3"/>
        <v>37.33333333</v>
      </c>
      <c r="J17" s="6">
        <f t="shared" si="4"/>
        <v>44</v>
      </c>
      <c r="K17" s="5">
        <v>1123.0</v>
      </c>
    </row>
    <row r="18">
      <c r="A18" s="4">
        <v>44950.0</v>
      </c>
      <c r="B18" s="5" t="s">
        <v>16</v>
      </c>
      <c r="C18" s="5">
        <v>5.0</v>
      </c>
      <c r="D18" s="5">
        <v>10.0</v>
      </c>
      <c r="E18" s="6">
        <f t="shared" si="1"/>
        <v>33.33333333</v>
      </c>
      <c r="F18" s="5" t="s">
        <v>41</v>
      </c>
      <c r="G18" s="5">
        <v>-4.0</v>
      </c>
      <c r="H18" s="6">
        <f t="shared" si="2"/>
        <v>0</v>
      </c>
      <c r="I18" s="6">
        <f t="shared" si="3"/>
        <v>-26.66666667</v>
      </c>
      <c r="J18" s="6">
        <f t="shared" si="4"/>
        <v>-26.66666667</v>
      </c>
      <c r="K18" s="5">
        <v>1096.0</v>
      </c>
    </row>
    <row r="19">
      <c r="B19" s="6"/>
      <c r="C19" s="6"/>
      <c r="D19" s="6"/>
      <c r="E19" s="6"/>
      <c r="F19" s="6"/>
      <c r="G19" s="6"/>
      <c r="H19" s="6"/>
      <c r="I19" s="6"/>
      <c r="J19" s="6"/>
      <c r="K19" s="6"/>
    </row>
    <row r="20">
      <c r="A20" s="4">
        <v>44957.0</v>
      </c>
      <c r="B20" s="5" t="s">
        <v>8</v>
      </c>
      <c r="C20" s="5">
        <v>13.0</v>
      </c>
      <c r="D20" s="5">
        <v>8.0</v>
      </c>
      <c r="E20" s="6">
        <f t="shared" ref="E20:E25" si="5">100*(C20/(C20+D20))</f>
        <v>61.9047619</v>
      </c>
      <c r="F20" s="5" t="s">
        <v>41</v>
      </c>
      <c r="G20" s="5">
        <v>-4.0</v>
      </c>
      <c r="H20" s="6">
        <f t="shared" ref="H20:H25" si="6">IF(F20="W", E20, 0)
</f>
        <v>0</v>
      </c>
      <c r="I20" s="6">
        <f t="shared" ref="I20:I25" si="7">(100-E20)*(G20/10)</f>
        <v>-15.23809524</v>
      </c>
      <c r="J20" s="6">
        <f t="shared" ref="J20:J25" si="8">H20+I20</f>
        <v>-15.23809524</v>
      </c>
      <c r="K20" s="5">
        <v>1081.0</v>
      </c>
    </row>
    <row r="21">
      <c r="A21" s="4">
        <v>44961.0</v>
      </c>
      <c r="B21" s="5" t="s">
        <v>27</v>
      </c>
      <c r="C21" s="5">
        <v>14.0</v>
      </c>
      <c r="D21" s="5">
        <v>5.0</v>
      </c>
      <c r="E21" s="6">
        <f t="shared" si="5"/>
        <v>73.68421053</v>
      </c>
      <c r="F21" s="5" t="s">
        <v>40</v>
      </c>
      <c r="G21" s="5">
        <v>1.0</v>
      </c>
      <c r="H21" s="6">
        <f t="shared" si="6"/>
        <v>73.68421053</v>
      </c>
      <c r="I21" s="6">
        <f t="shared" si="7"/>
        <v>2.631578947</v>
      </c>
      <c r="J21" s="6">
        <f t="shared" si="8"/>
        <v>76.31578947</v>
      </c>
      <c r="K21" s="5">
        <v>1157.0</v>
      </c>
    </row>
    <row r="22">
      <c r="A22" s="4">
        <v>44964.0</v>
      </c>
      <c r="B22" s="5" t="s">
        <v>67</v>
      </c>
      <c r="C22" s="5">
        <v>9.0</v>
      </c>
      <c r="D22" s="5">
        <v>11.0</v>
      </c>
      <c r="E22" s="6">
        <f t="shared" si="5"/>
        <v>45</v>
      </c>
      <c r="F22" s="5" t="s">
        <v>41</v>
      </c>
      <c r="G22" s="5">
        <v>-2.0</v>
      </c>
      <c r="H22" s="6">
        <f t="shared" si="6"/>
        <v>0</v>
      </c>
      <c r="I22" s="6">
        <f t="shared" si="7"/>
        <v>-11</v>
      </c>
      <c r="J22" s="6">
        <f t="shared" si="8"/>
        <v>-11</v>
      </c>
      <c r="K22" s="5">
        <v>1146.0</v>
      </c>
    </row>
    <row r="23">
      <c r="A23" s="4">
        <v>44966.0</v>
      </c>
      <c r="B23" s="5" t="s">
        <v>69</v>
      </c>
      <c r="C23" s="5">
        <v>2.0</v>
      </c>
      <c r="D23" s="5">
        <v>20.0</v>
      </c>
      <c r="E23" s="6">
        <f t="shared" si="5"/>
        <v>9.090909091</v>
      </c>
      <c r="F23" s="5" t="s">
        <v>40</v>
      </c>
      <c r="G23" s="5">
        <v>3.0</v>
      </c>
      <c r="H23" s="6">
        <f t="shared" si="6"/>
        <v>9.090909091</v>
      </c>
      <c r="I23" s="6">
        <f t="shared" si="7"/>
        <v>27.27272727</v>
      </c>
      <c r="J23" s="6">
        <f t="shared" si="8"/>
        <v>36.36363636</v>
      </c>
      <c r="K23" s="5">
        <v>1182.0</v>
      </c>
    </row>
    <row r="24">
      <c r="A24" s="4">
        <v>44967.0</v>
      </c>
      <c r="B24" s="5" t="s">
        <v>27</v>
      </c>
      <c r="C24" s="5">
        <v>15.0</v>
      </c>
      <c r="D24" s="5">
        <v>6.0</v>
      </c>
      <c r="E24" s="6">
        <f t="shared" si="5"/>
        <v>71.42857143</v>
      </c>
      <c r="F24" s="5" t="s">
        <v>41</v>
      </c>
      <c r="G24" s="5">
        <v>-4.0</v>
      </c>
      <c r="H24" s="6">
        <f t="shared" si="6"/>
        <v>0</v>
      </c>
      <c r="I24" s="6">
        <f t="shared" si="7"/>
        <v>-11.42857143</v>
      </c>
      <c r="J24" s="6">
        <f t="shared" si="8"/>
        <v>-11.42857143</v>
      </c>
      <c r="K24" s="5">
        <v>1171.0</v>
      </c>
    </row>
    <row r="25">
      <c r="A25" s="4">
        <v>44971.0</v>
      </c>
      <c r="B25" s="5" t="s">
        <v>71</v>
      </c>
      <c r="C25" s="5">
        <v>10.0</v>
      </c>
      <c r="D25" s="5">
        <v>13.0</v>
      </c>
      <c r="E25" s="6">
        <f t="shared" si="5"/>
        <v>43.47826087</v>
      </c>
      <c r="F25" s="5" t="s">
        <v>41</v>
      </c>
      <c r="G25" s="5">
        <v>-4.0</v>
      </c>
      <c r="H25" s="6">
        <f t="shared" si="6"/>
        <v>0</v>
      </c>
      <c r="I25" s="6">
        <f t="shared" si="7"/>
        <v>-22.60869565</v>
      </c>
      <c r="J25" s="6">
        <f t="shared" si="8"/>
        <v>-22.60869565</v>
      </c>
      <c r="K25" s="5">
        <v>1148.0</v>
      </c>
    </row>
    <row r="26">
      <c r="B26" s="6"/>
      <c r="C26" s="6"/>
      <c r="D26" s="6"/>
      <c r="E26" s="6"/>
      <c r="F26" s="6"/>
      <c r="G26" s="6"/>
      <c r="H26" s="6"/>
      <c r="I26" s="6"/>
      <c r="J26" s="6"/>
      <c r="K26" s="6"/>
    </row>
    <row r="27">
      <c r="B27" s="6"/>
      <c r="C27" s="6"/>
      <c r="D27" s="6"/>
      <c r="E27" s="6"/>
      <c r="F27" s="6"/>
      <c r="G27" s="6"/>
      <c r="H27" s="6"/>
      <c r="I27" s="6"/>
      <c r="J27" s="6"/>
      <c r="K27" s="6"/>
    </row>
    <row r="28">
      <c r="B28" s="6"/>
      <c r="C28" s="6"/>
      <c r="D28" s="6"/>
      <c r="E28" s="6"/>
      <c r="F28" s="6"/>
      <c r="G28" s="6"/>
      <c r="H28" s="6"/>
      <c r="I28" s="6"/>
      <c r="J28" s="6"/>
      <c r="K28" s="6"/>
    </row>
    <row r="29">
      <c r="B29" s="6"/>
      <c r="C29" s="6"/>
      <c r="D29" s="6"/>
      <c r="E29" s="6"/>
      <c r="F29" s="6"/>
      <c r="G29" s="6"/>
      <c r="H29" s="6"/>
      <c r="I29" s="6"/>
      <c r="J29" s="6"/>
      <c r="K29" s="6"/>
    </row>
    <row r="30">
      <c r="B30" s="6"/>
      <c r="C30" s="6"/>
      <c r="D30" s="6"/>
      <c r="E30" s="6"/>
      <c r="F30" s="6"/>
      <c r="G30" s="6"/>
      <c r="H30" s="6"/>
      <c r="I30" s="6"/>
      <c r="J30" s="6"/>
      <c r="K30" s="6"/>
    </row>
    <row r="31">
      <c r="B31" s="6"/>
      <c r="C31" s="6"/>
      <c r="D31" s="6"/>
      <c r="E31" s="6"/>
      <c r="F31" s="6"/>
      <c r="G31" s="6"/>
      <c r="H31" s="6"/>
      <c r="I31" s="6"/>
      <c r="J31" s="6"/>
      <c r="K31" s="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13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44894.0</v>
      </c>
      <c r="B2" s="5" t="s">
        <v>72</v>
      </c>
      <c r="C2" s="5">
        <v>3.0</v>
      </c>
      <c r="D2" s="5">
        <v>1.0</v>
      </c>
      <c r="E2" s="6">
        <f t="shared" ref="E2:E26" si="1">100*(C2/(C2+D2))</f>
        <v>75</v>
      </c>
      <c r="F2" s="5" t="s">
        <v>41</v>
      </c>
      <c r="G2" s="5">
        <v>-1.0</v>
      </c>
      <c r="H2" s="6">
        <f t="shared" ref="H2:H26" si="2">IF(F2="W", E2, 0)
</f>
        <v>0</v>
      </c>
      <c r="I2" s="6">
        <f t="shared" ref="I2:I26" si="3">(100-E2)*(G2/10)</f>
        <v>-2.5</v>
      </c>
      <c r="J2" s="6">
        <f t="shared" ref="J2:J26" si="4">H2+I2</f>
        <v>-2.5</v>
      </c>
      <c r="K2" s="5">
        <v>997.0</v>
      </c>
      <c r="L2" s="6"/>
      <c r="M2" s="6"/>
      <c r="N2" s="6"/>
      <c r="O2" s="6"/>
      <c r="P2" s="6"/>
    </row>
    <row r="3">
      <c r="A3" s="4">
        <v>44898.0</v>
      </c>
      <c r="B3" s="5" t="s">
        <v>73</v>
      </c>
      <c r="C3" s="5">
        <v>2.0</v>
      </c>
      <c r="D3" s="5">
        <v>1.0</v>
      </c>
      <c r="E3" s="6">
        <f t="shared" si="1"/>
        <v>66.66666667</v>
      </c>
      <c r="F3" s="5" t="s">
        <v>40</v>
      </c>
      <c r="G3" s="5">
        <v>2.0</v>
      </c>
      <c r="H3" s="6">
        <f t="shared" si="2"/>
        <v>66.66666667</v>
      </c>
      <c r="I3" s="6">
        <f t="shared" si="3"/>
        <v>6.666666667</v>
      </c>
      <c r="J3" s="6">
        <f t="shared" si="4"/>
        <v>73.33333333</v>
      </c>
      <c r="K3" s="5">
        <v>1070.0</v>
      </c>
      <c r="L3" s="6"/>
      <c r="M3" s="6"/>
      <c r="N3" s="6"/>
      <c r="O3" s="6"/>
      <c r="P3" s="6"/>
    </row>
    <row r="4">
      <c r="A4" s="4">
        <v>44901.0</v>
      </c>
      <c r="B4" s="5" t="s">
        <v>8</v>
      </c>
      <c r="C4" s="5">
        <v>4.0</v>
      </c>
      <c r="D4" s="5">
        <v>0.0</v>
      </c>
      <c r="E4" s="6">
        <f t="shared" si="1"/>
        <v>100</v>
      </c>
      <c r="F4" s="5" t="s">
        <v>41</v>
      </c>
      <c r="G4" s="5">
        <v>-6.0</v>
      </c>
      <c r="H4" s="6">
        <f t="shared" si="2"/>
        <v>0</v>
      </c>
      <c r="I4" s="6">
        <f t="shared" si="3"/>
        <v>0</v>
      </c>
      <c r="J4" s="6">
        <f t="shared" si="4"/>
        <v>0</v>
      </c>
      <c r="K4" s="5">
        <v>1070.0</v>
      </c>
      <c r="L4" s="6"/>
      <c r="M4" s="6"/>
      <c r="N4" s="6"/>
      <c r="O4" s="6"/>
      <c r="P4" s="6"/>
    </row>
    <row r="5">
      <c r="A5" s="4">
        <v>44904.0</v>
      </c>
      <c r="B5" s="5" t="s">
        <v>74</v>
      </c>
      <c r="C5" s="5">
        <v>2.0</v>
      </c>
      <c r="D5" s="5">
        <v>3.0</v>
      </c>
      <c r="E5" s="6">
        <f t="shared" si="1"/>
        <v>40</v>
      </c>
      <c r="F5" s="5" t="s">
        <v>40</v>
      </c>
      <c r="G5" s="5">
        <v>5.0</v>
      </c>
      <c r="H5" s="6">
        <f t="shared" si="2"/>
        <v>40</v>
      </c>
      <c r="I5" s="6">
        <f t="shared" si="3"/>
        <v>30</v>
      </c>
      <c r="J5" s="6">
        <f t="shared" si="4"/>
        <v>70</v>
      </c>
      <c r="K5" s="5">
        <v>1140.0</v>
      </c>
      <c r="L5" s="6"/>
      <c r="M5" s="6"/>
      <c r="N5" s="6"/>
      <c r="O5" s="6"/>
      <c r="P5" s="6"/>
    </row>
    <row r="6">
      <c r="A6" s="4">
        <v>44908.0</v>
      </c>
      <c r="B6" s="5" t="s">
        <v>12</v>
      </c>
      <c r="C6" s="5">
        <v>3.0</v>
      </c>
      <c r="D6" s="5">
        <v>2.0</v>
      </c>
      <c r="E6" s="6">
        <f t="shared" si="1"/>
        <v>60</v>
      </c>
      <c r="F6" s="5" t="s">
        <v>41</v>
      </c>
      <c r="G6" s="5">
        <v>-1.0</v>
      </c>
      <c r="H6" s="6">
        <f t="shared" si="2"/>
        <v>0</v>
      </c>
      <c r="I6" s="6">
        <f t="shared" si="3"/>
        <v>-4</v>
      </c>
      <c r="J6" s="6">
        <f t="shared" si="4"/>
        <v>-4</v>
      </c>
      <c r="K6" s="5">
        <v>1136.0</v>
      </c>
      <c r="L6" s="6"/>
      <c r="M6" s="6"/>
      <c r="N6" s="6"/>
      <c r="O6" s="6"/>
      <c r="P6" s="6"/>
    </row>
    <row r="7">
      <c r="A7" s="4">
        <v>44912.0</v>
      </c>
      <c r="B7" s="5" t="s">
        <v>75</v>
      </c>
      <c r="C7" s="5">
        <v>4.0</v>
      </c>
      <c r="D7" s="5">
        <v>2.0</v>
      </c>
      <c r="E7" s="6">
        <f t="shared" si="1"/>
        <v>66.66666667</v>
      </c>
      <c r="F7" s="5" t="s">
        <v>41</v>
      </c>
      <c r="G7" s="5">
        <v>-1.0</v>
      </c>
      <c r="H7" s="6">
        <f t="shared" si="2"/>
        <v>0</v>
      </c>
      <c r="I7" s="6">
        <f t="shared" si="3"/>
        <v>-3.333333333</v>
      </c>
      <c r="J7" s="6">
        <f t="shared" si="4"/>
        <v>-3.333333333</v>
      </c>
      <c r="K7" s="5">
        <v>1133.0</v>
      </c>
      <c r="L7" s="6"/>
      <c r="M7" s="6"/>
      <c r="N7" s="6"/>
      <c r="O7" s="6"/>
      <c r="P7" s="6"/>
    </row>
    <row r="8">
      <c r="A8" s="4">
        <v>44915.0</v>
      </c>
      <c r="B8" s="5" t="s">
        <v>76</v>
      </c>
      <c r="C8" s="5">
        <v>5.0</v>
      </c>
      <c r="D8" s="5">
        <v>5.0</v>
      </c>
      <c r="E8" s="6">
        <f t="shared" si="1"/>
        <v>50</v>
      </c>
      <c r="F8" s="5" t="s">
        <v>40</v>
      </c>
      <c r="G8" s="5">
        <v>4.0</v>
      </c>
      <c r="H8" s="6">
        <f t="shared" si="2"/>
        <v>50</v>
      </c>
      <c r="I8" s="6">
        <f t="shared" si="3"/>
        <v>20</v>
      </c>
      <c r="J8" s="6">
        <f t="shared" si="4"/>
        <v>70</v>
      </c>
      <c r="K8" s="5">
        <v>1203.0</v>
      </c>
      <c r="L8" s="6"/>
      <c r="M8" s="6"/>
      <c r="N8" s="6"/>
      <c r="O8" s="6"/>
      <c r="P8" s="6"/>
    </row>
    <row r="9">
      <c r="A9" s="4">
        <v>44922.0</v>
      </c>
      <c r="B9" s="5" t="s">
        <v>73</v>
      </c>
      <c r="C9" s="5">
        <v>3.0</v>
      </c>
      <c r="D9" s="5">
        <v>4.0</v>
      </c>
      <c r="E9" s="6">
        <f t="shared" si="1"/>
        <v>42.85714286</v>
      </c>
      <c r="F9" s="5" t="s">
        <v>40</v>
      </c>
      <c r="G9" s="5">
        <v>2.0</v>
      </c>
      <c r="H9" s="6">
        <f t="shared" si="2"/>
        <v>42.85714286</v>
      </c>
      <c r="I9" s="6">
        <f t="shared" si="3"/>
        <v>11.42857143</v>
      </c>
      <c r="J9" s="6">
        <f t="shared" si="4"/>
        <v>54.28571429</v>
      </c>
      <c r="K9" s="5">
        <v>1257.0</v>
      </c>
      <c r="L9" s="6"/>
      <c r="M9" s="6"/>
      <c r="N9" s="6"/>
      <c r="O9" s="6"/>
      <c r="P9" s="6"/>
    </row>
    <row r="10">
      <c r="A10" s="4">
        <v>44923.0</v>
      </c>
      <c r="B10" s="5" t="s">
        <v>77</v>
      </c>
      <c r="C10" s="5">
        <v>2.0</v>
      </c>
      <c r="D10" s="5">
        <v>7.0</v>
      </c>
      <c r="E10" s="6">
        <f t="shared" si="1"/>
        <v>22.22222222</v>
      </c>
      <c r="F10" s="5" t="s">
        <v>40</v>
      </c>
      <c r="G10" s="5">
        <v>3.0</v>
      </c>
      <c r="H10" s="6">
        <f t="shared" si="2"/>
        <v>22.22222222</v>
      </c>
      <c r="I10" s="6">
        <f t="shared" si="3"/>
        <v>23.33333333</v>
      </c>
      <c r="J10" s="6">
        <f t="shared" si="4"/>
        <v>45.55555556</v>
      </c>
      <c r="K10" s="5">
        <v>1303.0</v>
      </c>
      <c r="L10" s="6"/>
      <c r="M10" s="6"/>
      <c r="N10" s="6"/>
      <c r="O10" s="6"/>
      <c r="P10" s="6"/>
    </row>
    <row r="11">
      <c r="A11" s="4">
        <v>44924.0</v>
      </c>
      <c r="B11" s="5" t="s">
        <v>14</v>
      </c>
      <c r="C11" s="5">
        <v>4.0</v>
      </c>
      <c r="D11" s="5">
        <v>3.0</v>
      </c>
      <c r="E11" s="6">
        <f t="shared" si="1"/>
        <v>57.14285714</v>
      </c>
      <c r="F11" s="5" t="s">
        <v>40</v>
      </c>
      <c r="G11" s="5">
        <v>2.0</v>
      </c>
      <c r="H11" s="6">
        <f t="shared" si="2"/>
        <v>57.14285714</v>
      </c>
      <c r="I11" s="6">
        <f t="shared" si="3"/>
        <v>8.571428571</v>
      </c>
      <c r="J11" s="6">
        <f t="shared" si="4"/>
        <v>65.71428571</v>
      </c>
      <c r="K11" s="5">
        <v>1369.0</v>
      </c>
      <c r="L11" s="6"/>
      <c r="M11" s="6"/>
      <c r="N11" s="6"/>
      <c r="O11" s="6"/>
      <c r="P11" s="6"/>
    </row>
    <row r="12">
      <c r="A12" s="4">
        <v>44564.0</v>
      </c>
      <c r="B12" s="5" t="s">
        <v>16</v>
      </c>
      <c r="C12" s="5">
        <v>5.0</v>
      </c>
      <c r="D12" s="5">
        <v>4.0</v>
      </c>
      <c r="E12" s="6">
        <f t="shared" si="1"/>
        <v>55.55555556</v>
      </c>
      <c r="F12" s="5" t="s">
        <v>40</v>
      </c>
      <c r="G12" s="5">
        <v>1.0</v>
      </c>
      <c r="H12" s="6">
        <f t="shared" si="2"/>
        <v>55.55555556</v>
      </c>
      <c r="I12" s="6">
        <f t="shared" si="3"/>
        <v>4.444444444</v>
      </c>
      <c r="J12" s="6">
        <f t="shared" si="4"/>
        <v>60</v>
      </c>
      <c r="K12" s="5">
        <v>1429.0</v>
      </c>
      <c r="L12" s="6"/>
      <c r="M12" s="6"/>
      <c r="N12" s="6"/>
      <c r="O12" s="6"/>
      <c r="P12" s="6"/>
    </row>
    <row r="13">
      <c r="A13" s="4">
        <v>44566.0</v>
      </c>
      <c r="B13" s="5" t="s">
        <v>6</v>
      </c>
      <c r="C13" s="5">
        <v>9.0</v>
      </c>
      <c r="D13" s="5">
        <v>3.0</v>
      </c>
      <c r="E13" s="6">
        <f t="shared" si="1"/>
        <v>75</v>
      </c>
      <c r="F13" s="5" t="s">
        <v>40</v>
      </c>
      <c r="G13" s="5">
        <v>5.0</v>
      </c>
      <c r="H13" s="6">
        <f t="shared" si="2"/>
        <v>75</v>
      </c>
      <c r="I13" s="6">
        <f t="shared" si="3"/>
        <v>12.5</v>
      </c>
      <c r="J13" s="6">
        <f t="shared" si="4"/>
        <v>87.5</v>
      </c>
      <c r="K13" s="5">
        <v>1517.0</v>
      </c>
      <c r="L13" s="6"/>
      <c r="M13" s="6"/>
      <c r="N13" s="6"/>
      <c r="O13" s="6"/>
      <c r="P13" s="6"/>
    </row>
    <row r="14">
      <c r="A14" s="4">
        <v>44571.0</v>
      </c>
      <c r="B14" s="5" t="s">
        <v>8</v>
      </c>
      <c r="C14" s="5">
        <v>11.0</v>
      </c>
      <c r="D14" s="5">
        <v>4.0</v>
      </c>
      <c r="E14" s="6">
        <f t="shared" si="1"/>
        <v>73.33333333</v>
      </c>
      <c r="F14" s="5" t="s">
        <v>41</v>
      </c>
      <c r="G14" s="5">
        <v>-1.0</v>
      </c>
      <c r="H14" s="6">
        <f t="shared" si="2"/>
        <v>0</v>
      </c>
      <c r="I14" s="6">
        <f t="shared" si="3"/>
        <v>-2.666666667</v>
      </c>
      <c r="J14" s="6">
        <f t="shared" si="4"/>
        <v>-2.666666667</v>
      </c>
      <c r="K14" s="5">
        <v>1514.0</v>
      </c>
      <c r="L14" s="6"/>
      <c r="M14" s="6"/>
      <c r="N14" s="6"/>
      <c r="O14" s="6"/>
      <c r="P14" s="6"/>
    </row>
    <row r="15">
      <c r="A15" s="4">
        <v>44578.0</v>
      </c>
      <c r="B15" s="5" t="s">
        <v>78</v>
      </c>
      <c r="C15" s="5">
        <v>8.0</v>
      </c>
      <c r="D15" s="5">
        <v>8.0</v>
      </c>
      <c r="E15" s="6">
        <f t="shared" si="1"/>
        <v>50</v>
      </c>
      <c r="F15" s="5" t="s">
        <v>40</v>
      </c>
      <c r="G15" s="5">
        <v>7.0</v>
      </c>
      <c r="H15" s="6">
        <f t="shared" si="2"/>
        <v>50</v>
      </c>
      <c r="I15" s="6">
        <f t="shared" si="3"/>
        <v>35</v>
      </c>
      <c r="J15" s="6">
        <f t="shared" si="4"/>
        <v>85</v>
      </c>
      <c r="K15" s="5">
        <v>1599.0</v>
      </c>
      <c r="L15" s="6"/>
      <c r="M15" s="6"/>
      <c r="N15" s="6"/>
      <c r="O15" s="6"/>
      <c r="P15" s="6"/>
    </row>
    <row r="16">
      <c r="A16" s="4">
        <v>44946.0</v>
      </c>
      <c r="B16" s="5" t="s">
        <v>12</v>
      </c>
      <c r="C16" s="5">
        <v>11.0</v>
      </c>
      <c r="D16" s="5">
        <v>3.0</v>
      </c>
      <c r="E16" s="6">
        <f t="shared" si="1"/>
        <v>78.57142857</v>
      </c>
      <c r="F16" s="5" t="s">
        <v>40</v>
      </c>
      <c r="G16" s="5">
        <v>9.0</v>
      </c>
      <c r="H16" s="6">
        <f t="shared" si="2"/>
        <v>78.57142857</v>
      </c>
      <c r="I16" s="6">
        <f t="shared" si="3"/>
        <v>19.28571429</v>
      </c>
      <c r="J16" s="6">
        <f t="shared" si="4"/>
        <v>97.85714286</v>
      </c>
      <c r="K16" s="5">
        <v>1697.0</v>
      </c>
      <c r="L16" s="6"/>
      <c r="M16" s="6"/>
      <c r="N16" s="6"/>
      <c r="O16" s="6"/>
      <c r="P16" s="6"/>
    </row>
    <row r="17">
      <c r="A17" s="4">
        <v>44950.0</v>
      </c>
      <c r="B17" s="5" t="s">
        <v>14</v>
      </c>
      <c r="C17" s="5">
        <v>7.0</v>
      </c>
      <c r="D17" s="5">
        <v>7.0</v>
      </c>
      <c r="E17" s="6">
        <f t="shared" si="1"/>
        <v>50</v>
      </c>
      <c r="F17" s="5" t="s">
        <v>40</v>
      </c>
      <c r="G17" s="5">
        <v>2.0</v>
      </c>
      <c r="H17" s="6">
        <f t="shared" si="2"/>
        <v>50</v>
      </c>
      <c r="I17" s="6">
        <f t="shared" si="3"/>
        <v>10</v>
      </c>
      <c r="J17" s="6">
        <f t="shared" si="4"/>
        <v>60</v>
      </c>
      <c r="K17" s="5">
        <v>1757.0</v>
      </c>
      <c r="L17" s="6"/>
      <c r="M17" s="6"/>
      <c r="N17" s="6"/>
      <c r="O17" s="6"/>
      <c r="P17" s="6"/>
    </row>
    <row r="18">
      <c r="A18" s="4">
        <v>44952.0</v>
      </c>
      <c r="B18" s="5" t="s">
        <v>71</v>
      </c>
      <c r="C18" s="5">
        <v>7.0</v>
      </c>
      <c r="D18" s="5">
        <v>10.0</v>
      </c>
      <c r="E18" s="6">
        <f t="shared" si="1"/>
        <v>41.17647059</v>
      </c>
      <c r="F18" s="5" t="s">
        <v>40</v>
      </c>
      <c r="G18" s="5">
        <v>6.0</v>
      </c>
      <c r="H18" s="6">
        <f t="shared" si="2"/>
        <v>41.17647059</v>
      </c>
      <c r="I18" s="6">
        <f t="shared" si="3"/>
        <v>35.29411765</v>
      </c>
      <c r="J18" s="6">
        <f t="shared" si="4"/>
        <v>76.47058824</v>
      </c>
      <c r="K18" s="5">
        <v>1833.0</v>
      </c>
      <c r="L18" s="6"/>
      <c r="M18" s="6"/>
      <c r="N18" s="6"/>
      <c r="O18" s="6"/>
      <c r="P18" s="6"/>
    </row>
    <row r="19">
      <c r="A19" s="4">
        <v>44957.0</v>
      </c>
      <c r="B19" s="5" t="s">
        <v>70</v>
      </c>
      <c r="C19" s="5">
        <v>3.0</v>
      </c>
      <c r="D19" s="5">
        <v>17.0</v>
      </c>
      <c r="E19" s="6">
        <f t="shared" si="1"/>
        <v>15</v>
      </c>
      <c r="F19" s="5" t="s">
        <v>40</v>
      </c>
      <c r="G19" s="5">
        <v>9.0</v>
      </c>
      <c r="H19" s="6">
        <f t="shared" si="2"/>
        <v>15</v>
      </c>
      <c r="I19" s="6">
        <f t="shared" si="3"/>
        <v>76.5</v>
      </c>
      <c r="J19" s="6">
        <f t="shared" si="4"/>
        <v>91.5</v>
      </c>
      <c r="K19" s="5">
        <v>1925.0</v>
      </c>
      <c r="L19" s="6"/>
      <c r="M19" s="6"/>
      <c r="N19" s="6"/>
      <c r="O19" s="6"/>
      <c r="P19" s="6"/>
    </row>
    <row r="20">
      <c r="A20" s="4">
        <v>44959.0</v>
      </c>
      <c r="B20" s="5" t="s">
        <v>16</v>
      </c>
      <c r="C20" s="5">
        <v>7.0</v>
      </c>
      <c r="D20" s="5">
        <v>11.0</v>
      </c>
      <c r="E20" s="6">
        <f t="shared" si="1"/>
        <v>38.88888889</v>
      </c>
      <c r="F20" s="5" t="s">
        <v>40</v>
      </c>
      <c r="G20" s="5">
        <v>3.0</v>
      </c>
      <c r="H20" s="6">
        <f t="shared" si="2"/>
        <v>38.88888889</v>
      </c>
      <c r="I20" s="6">
        <f t="shared" si="3"/>
        <v>18.33333333</v>
      </c>
      <c r="J20" s="6">
        <f t="shared" si="4"/>
        <v>57.22222222</v>
      </c>
      <c r="K20" s="5">
        <v>1982.0</v>
      </c>
      <c r="L20" s="6"/>
      <c r="M20" s="6"/>
      <c r="N20" s="6"/>
      <c r="O20" s="6"/>
      <c r="P20" s="6"/>
    </row>
    <row r="21">
      <c r="A21" s="4">
        <v>44961.0</v>
      </c>
      <c r="B21" s="5" t="s">
        <v>18</v>
      </c>
      <c r="C21" s="5">
        <v>5.0</v>
      </c>
      <c r="D21" s="5">
        <v>12.0</v>
      </c>
      <c r="E21" s="6">
        <f t="shared" si="1"/>
        <v>29.41176471</v>
      </c>
      <c r="F21" s="5" t="s">
        <v>41</v>
      </c>
      <c r="G21" s="5">
        <v>-1.0</v>
      </c>
      <c r="H21" s="6">
        <f t="shared" si="2"/>
        <v>0</v>
      </c>
      <c r="I21" s="6">
        <f t="shared" si="3"/>
        <v>-7.058823529</v>
      </c>
      <c r="J21" s="6">
        <f t="shared" si="4"/>
        <v>-7.058823529</v>
      </c>
      <c r="K21" s="5">
        <v>1975.0</v>
      </c>
      <c r="L21" s="6"/>
      <c r="M21" s="6"/>
      <c r="N21" s="6"/>
      <c r="O21" s="6"/>
      <c r="P21" s="6"/>
    </row>
    <row r="22">
      <c r="A22" s="4">
        <v>44964.0</v>
      </c>
      <c r="B22" s="5" t="s">
        <v>14</v>
      </c>
      <c r="C22" s="5">
        <v>10.0</v>
      </c>
      <c r="D22" s="5">
        <v>10.0</v>
      </c>
      <c r="E22" s="6">
        <f t="shared" si="1"/>
        <v>50</v>
      </c>
      <c r="F22" s="5" t="s">
        <v>40</v>
      </c>
      <c r="G22" s="5">
        <v>1.0</v>
      </c>
      <c r="H22" s="6">
        <f t="shared" si="2"/>
        <v>50</v>
      </c>
      <c r="I22" s="6">
        <f t="shared" si="3"/>
        <v>5</v>
      </c>
      <c r="J22" s="6">
        <f t="shared" si="4"/>
        <v>55</v>
      </c>
      <c r="K22" s="5">
        <v>2030.0</v>
      </c>
      <c r="L22" s="6"/>
      <c r="M22" s="6"/>
      <c r="N22" s="6"/>
      <c r="O22" s="6"/>
      <c r="P22" s="6"/>
    </row>
    <row r="23">
      <c r="A23" s="4">
        <v>44967.0</v>
      </c>
      <c r="B23" s="5" t="s">
        <v>18</v>
      </c>
      <c r="C23" s="5">
        <v>6.0</v>
      </c>
      <c r="D23" s="5">
        <v>12.0</v>
      </c>
      <c r="E23" s="6">
        <f t="shared" si="1"/>
        <v>33.33333333</v>
      </c>
      <c r="F23" s="5" t="s">
        <v>40</v>
      </c>
      <c r="G23" s="5">
        <v>3.0</v>
      </c>
      <c r="H23" s="6">
        <f t="shared" si="2"/>
        <v>33.33333333</v>
      </c>
      <c r="I23" s="6">
        <f t="shared" si="3"/>
        <v>20</v>
      </c>
      <c r="J23" s="6">
        <f t="shared" si="4"/>
        <v>53.33333333</v>
      </c>
      <c r="K23" s="5">
        <v>2083.0</v>
      </c>
      <c r="L23" s="6"/>
      <c r="M23" s="6"/>
      <c r="N23" s="6"/>
      <c r="O23" s="6"/>
      <c r="P23" s="6"/>
    </row>
    <row r="24">
      <c r="A24" s="4">
        <v>44968.0</v>
      </c>
      <c r="B24" s="5" t="s">
        <v>6</v>
      </c>
      <c r="C24" s="5">
        <v>18.0</v>
      </c>
      <c r="D24" s="5">
        <v>5.0</v>
      </c>
      <c r="E24" s="6">
        <f t="shared" si="1"/>
        <v>78.26086957</v>
      </c>
      <c r="F24" s="5" t="s">
        <v>41</v>
      </c>
      <c r="G24" s="5">
        <v>-8.0</v>
      </c>
      <c r="H24" s="6">
        <f t="shared" si="2"/>
        <v>0</v>
      </c>
      <c r="I24" s="6">
        <f t="shared" si="3"/>
        <v>-17.39130435</v>
      </c>
      <c r="J24" s="6">
        <f t="shared" si="4"/>
        <v>-17.39130435</v>
      </c>
      <c r="K24" s="5">
        <v>2066.0</v>
      </c>
      <c r="L24" s="6"/>
      <c r="M24" s="6"/>
      <c r="N24" s="6"/>
      <c r="O24" s="6"/>
      <c r="P24" s="6"/>
    </row>
    <row r="25">
      <c r="A25" s="4">
        <v>44974.0</v>
      </c>
      <c r="B25" s="5" t="s">
        <v>76</v>
      </c>
      <c r="C25" s="5">
        <v>11.0</v>
      </c>
      <c r="D25" s="5">
        <v>12.0</v>
      </c>
      <c r="E25" s="6">
        <f t="shared" si="1"/>
        <v>47.82608696</v>
      </c>
      <c r="F25" s="5" t="s">
        <v>40</v>
      </c>
      <c r="G25" s="5">
        <v>5.0</v>
      </c>
      <c r="H25" s="6">
        <f t="shared" si="2"/>
        <v>47.82608696</v>
      </c>
      <c r="I25" s="6">
        <f t="shared" si="3"/>
        <v>26.08695652</v>
      </c>
      <c r="J25" s="6">
        <f t="shared" si="4"/>
        <v>73.91304348</v>
      </c>
      <c r="K25" s="5">
        <v>2140.0</v>
      </c>
      <c r="L25" s="6"/>
      <c r="M25" s="6"/>
      <c r="N25" s="6"/>
      <c r="O25" s="6"/>
      <c r="P25" s="6"/>
    </row>
    <row r="26">
      <c r="A26" s="4">
        <v>44978.0</v>
      </c>
      <c r="B26" s="5" t="s">
        <v>47</v>
      </c>
      <c r="C26" s="5">
        <v>17.0</v>
      </c>
      <c r="D26" s="5">
        <v>8.0</v>
      </c>
      <c r="E26" s="6">
        <f t="shared" si="1"/>
        <v>68</v>
      </c>
      <c r="F26" s="5" t="s">
        <v>41</v>
      </c>
      <c r="G26" s="5">
        <v>-6.0</v>
      </c>
      <c r="H26" s="6">
        <f t="shared" si="2"/>
        <v>0</v>
      </c>
      <c r="I26" s="6">
        <f t="shared" si="3"/>
        <v>-19.2</v>
      </c>
      <c r="J26" s="6">
        <f t="shared" si="4"/>
        <v>-19.2</v>
      </c>
      <c r="K26" s="5">
        <v>2121.0</v>
      </c>
      <c r="L26" s="6"/>
      <c r="M26" s="6"/>
      <c r="N26" s="6"/>
      <c r="O26" s="6"/>
      <c r="P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2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44890.0</v>
      </c>
      <c r="B2" s="1" t="s">
        <v>79</v>
      </c>
      <c r="C2" s="1">
        <v>0.0</v>
      </c>
      <c r="D2" s="1">
        <v>0.01</v>
      </c>
      <c r="E2" s="10">
        <f t="shared" ref="E2:E26" si="1">100*(C2/(C2+D2))</f>
        <v>0</v>
      </c>
      <c r="F2" s="1" t="s">
        <v>40</v>
      </c>
      <c r="G2" s="1">
        <v>4.0</v>
      </c>
      <c r="H2" s="10">
        <f t="shared" ref="H2:H26" si="2">IF(F2="W", E2, 0)
</f>
        <v>0</v>
      </c>
      <c r="I2" s="10">
        <f t="shared" ref="I2:I26" si="3">(100-E2)*(G2/10)</f>
        <v>40</v>
      </c>
      <c r="J2" s="10">
        <f t="shared" ref="J2:J26" si="4">H2+I2</f>
        <v>40</v>
      </c>
      <c r="K2" s="1">
        <v>1040.0</v>
      </c>
    </row>
    <row r="3">
      <c r="A3" s="4">
        <v>44891.0</v>
      </c>
      <c r="B3" s="1" t="s">
        <v>80</v>
      </c>
      <c r="C3" s="1">
        <v>0.0</v>
      </c>
      <c r="D3" s="1">
        <v>1.0</v>
      </c>
      <c r="E3" s="10">
        <f t="shared" si="1"/>
        <v>0</v>
      </c>
      <c r="F3" s="1" t="s">
        <v>41</v>
      </c>
      <c r="G3" s="1">
        <v>-5.0</v>
      </c>
      <c r="H3" s="10">
        <f t="shared" si="2"/>
        <v>0</v>
      </c>
      <c r="I3" s="10">
        <f t="shared" si="3"/>
        <v>-50</v>
      </c>
      <c r="J3" s="10">
        <f t="shared" si="4"/>
        <v>-50</v>
      </c>
      <c r="K3" s="1">
        <v>990.0</v>
      </c>
    </row>
    <row r="4">
      <c r="A4" s="4">
        <v>44894.0</v>
      </c>
      <c r="B4" s="1" t="s">
        <v>6</v>
      </c>
      <c r="C4" s="1">
        <v>0.0</v>
      </c>
      <c r="D4" s="1">
        <v>2.0</v>
      </c>
      <c r="E4" s="10">
        <f t="shared" si="1"/>
        <v>0</v>
      </c>
      <c r="F4" s="1" t="s">
        <v>41</v>
      </c>
      <c r="G4" s="1">
        <v>-4.0</v>
      </c>
      <c r="H4" s="10">
        <f t="shared" si="2"/>
        <v>0</v>
      </c>
      <c r="I4" s="10">
        <f t="shared" si="3"/>
        <v>-40</v>
      </c>
      <c r="J4" s="10">
        <f t="shared" si="4"/>
        <v>-40</v>
      </c>
      <c r="K4" s="1">
        <v>950.0</v>
      </c>
    </row>
    <row r="5">
      <c r="A5" s="4">
        <v>44898.0</v>
      </c>
      <c r="B5" s="1" t="s">
        <v>12</v>
      </c>
      <c r="C5" s="1">
        <v>1.0</v>
      </c>
      <c r="D5" s="1">
        <v>1.0</v>
      </c>
      <c r="E5" s="10">
        <f t="shared" si="1"/>
        <v>50</v>
      </c>
      <c r="F5" s="1" t="s">
        <v>41</v>
      </c>
      <c r="G5" s="1">
        <v>-3.0</v>
      </c>
      <c r="H5" s="10">
        <f t="shared" si="2"/>
        <v>0</v>
      </c>
      <c r="I5" s="10">
        <f t="shared" si="3"/>
        <v>-15</v>
      </c>
      <c r="J5" s="10">
        <f t="shared" si="4"/>
        <v>-15</v>
      </c>
      <c r="K5" s="1">
        <v>935.0</v>
      </c>
    </row>
    <row r="6">
      <c r="A6" s="4">
        <v>44901.0</v>
      </c>
      <c r="B6" s="1" t="s">
        <v>77</v>
      </c>
      <c r="C6" s="1">
        <v>0.0</v>
      </c>
      <c r="D6" s="1">
        <v>4.0</v>
      </c>
      <c r="E6" s="10">
        <f t="shared" si="1"/>
        <v>0</v>
      </c>
      <c r="F6" s="1" t="s">
        <v>40</v>
      </c>
      <c r="G6" s="1">
        <v>2.0</v>
      </c>
      <c r="H6" s="10">
        <f t="shared" si="2"/>
        <v>0</v>
      </c>
      <c r="I6" s="10">
        <f t="shared" si="3"/>
        <v>20</v>
      </c>
      <c r="J6" s="10">
        <f t="shared" si="4"/>
        <v>20</v>
      </c>
      <c r="K6" s="1">
        <v>955.0</v>
      </c>
    </row>
    <row r="7">
      <c r="A7" s="4">
        <v>44911.0</v>
      </c>
      <c r="B7" s="1" t="s">
        <v>14</v>
      </c>
      <c r="C7" s="1">
        <v>2.0</v>
      </c>
      <c r="D7" s="1">
        <v>2.0</v>
      </c>
      <c r="E7" s="10">
        <f t="shared" si="1"/>
        <v>50</v>
      </c>
      <c r="F7" s="1" t="s">
        <v>46</v>
      </c>
      <c r="G7" s="1">
        <v>0.0</v>
      </c>
      <c r="H7" s="10">
        <f t="shared" si="2"/>
        <v>0</v>
      </c>
      <c r="I7" s="10">
        <f t="shared" si="3"/>
        <v>0</v>
      </c>
      <c r="J7" s="10">
        <f t="shared" si="4"/>
        <v>0</v>
      </c>
      <c r="K7" s="1">
        <v>955.0</v>
      </c>
    </row>
    <row r="8">
      <c r="A8" s="4">
        <v>44912.0</v>
      </c>
      <c r="B8" s="1" t="s">
        <v>18</v>
      </c>
      <c r="C8" s="1">
        <v>1.0</v>
      </c>
      <c r="D8" s="1">
        <v>5.0</v>
      </c>
      <c r="E8" s="6">
        <f t="shared" si="1"/>
        <v>16.66666667</v>
      </c>
      <c r="F8" s="5" t="s">
        <v>40</v>
      </c>
      <c r="G8" s="5">
        <v>6.0</v>
      </c>
      <c r="H8" s="6">
        <f t="shared" si="2"/>
        <v>16.66666667</v>
      </c>
      <c r="I8" s="6">
        <f t="shared" si="3"/>
        <v>50</v>
      </c>
      <c r="J8" s="6">
        <f t="shared" si="4"/>
        <v>66.66666667</v>
      </c>
      <c r="K8" s="5">
        <v>1022.0</v>
      </c>
    </row>
    <row r="9">
      <c r="A9" s="4">
        <v>44915.0</v>
      </c>
      <c r="B9" s="1" t="s">
        <v>8</v>
      </c>
      <c r="C9" s="1">
        <v>6.0</v>
      </c>
      <c r="D9" s="1">
        <v>2.0</v>
      </c>
      <c r="E9" s="6">
        <f t="shared" si="1"/>
        <v>75</v>
      </c>
      <c r="F9" s="5" t="s">
        <v>41</v>
      </c>
      <c r="G9" s="5">
        <v>-3.0</v>
      </c>
      <c r="H9" s="6">
        <f t="shared" si="2"/>
        <v>0</v>
      </c>
      <c r="I9" s="6">
        <f t="shared" si="3"/>
        <v>-7.5</v>
      </c>
      <c r="J9" s="6">
        <f t="shared" si="4"/>
        <v>-7.5</v>
      </c>
      <c r="K9" s="5">
        <v>1014.0</v>
      </c>
    </row>
    <row r="10">
      <c r="A10" s="4">
        <v>44923.0</v>
      </c>
      <c r="B10" s="1" t="s">
        <v>81</v>
      </c>
      <c r="C10" s="1">
        <v>2.0</v>
      </c>
      <c r="D10" s="1">
        <v>6.0</v>
      </c>
      <c r="E10" s="6">
        <f t="shared" si="1"/>
        <v>25</v>
      </c>
      <c r="F10" s="5" t="s">
        <v>46</v>
      </c>
      <c r="G10" s="5">
        <v>0.0</v>
      </c>
      <c r="H10" s="6">
        <f t="shared" si="2"/>
        <v>0</v>
      </c>
      <c r="I10" s="6">
        <f t="shared" si="3"/>
        <v>0</v>
      </c>
      <c r="J10" s="6">
        <f t="shared" si="4"/>
        <v>0</v>
      </c>
      <c r="K10" s="5">
        <v>1014.0</v>
      </c>
    </row>
    <row r="11">
      <c r="A11" s="4">
        <v>44924.0</v>
      </c>
      <c r="B11" s="1" t="s">
        <v>82</v>
      </c>
      <c r="C11" s="1">
        <v>4.0</v>
      </c>
      <c r="D11" s="1">
        <v>3.0</v>
      </c>
      <c r="E11" s="6">
        <f t="shared" si="1"/>
        <v>57.14285714</v>
      </c>
      <c r="F11" s="5" t="s">
        <v>40</v>
      </c>
      <c r="G11" s="5">
        <v>5.0</v>
      </c>
      <c r="H11" s="6">
        <f t="shared" si="2"/>
        <v>57.14285714</v>
      </c>
      <c r="I11" s="6">
        <f t="shared" si="3"/>
        <v>21.42857143</v>
      </c>
      <c r="J11" s="6">
        <f t="shared" si="4"/>
        <v>78.57142857</v>
      </c>
      <c r="K11" s="5">
        <v>1093.0</v>
      </c>
    </row>
    <row r="12">
      <c r="A12" s="4">
        <v>44925.0</v>
      </c>
      <c r="B12" s="1" t="s">
        <v>43</v>
      </c>
      <c r="C12" s="1">
        <v>6.0</v>
      </c>
      <c r="D12" s="1">
        <v>5.0</v>
      </c>
      <c r="E12" s="6">
        <f t="shared" si="1"/>
        <v>54.54545455</v>
      </c>
      <c r="F12" s="5" t="s">
        <v>40</v>
      </c>
      <c r="G12" s="5">
        <v>6.0</v>
      </c>
      <c r="H12" s="6">
        <f t="shared" si="2"/>
        <v>54.54545455</v>
      </c>
      <c r="I12" s="6">
        <f t="shared" si="3"/>
        <v>27.27272727</v>
      </c>
      <c r="J12" s="6">
        <f t="shared" si="4"/>
        <v>81.81818182</v>
      </c>
      <c r="K12" s="5">
        <v>1175.0</v>
      </c>
    </row>
    <row r="13">
      <c r="A13" s="4">
        <v>44929.0</v>
      </c>
      <c r="B13" s="1" t="s">
        <v>27</v>
      </c>
      <c r="C13" s="1">
        <v>6.0</v>
      </c>
      <c r="D13" s="1">
        <v>4.0</v>
      </c>
      <c r="E13" s="6">
        <f t="shared" si="1"/>
        <v>60</v>
      </c>
      <c r="F13" s="5" t="s">
        <v>41</v>
      </c>
      <c r="G13" s="5">
        <v>-1.0</v>
      </c>
      <c r="H13" s="6">
        <f t="shared" si="2"/>
        <v>0</v>
      </c>
      <c r="I13" s="6">
        <f t="shared" si="3"/>
        <v>-4</v>
      </c>
      <c r="J13" s="6">
        <f t="shared" si="4"/>
        <v>-4</v>
      </c>
      <c r="K13" s="5">
        <v>1171.0</v>
      </c>
    </row>
    <row r="14">
      <c r="A14" s="4">
        <v>44933.0</v>
      </c>
      <c r="B14" s="1" t="s">
        <v>6</v>
      </c>
      <c r="C14" s="1">
        <v>9.0</v>
      </c>
      <c r="D14" s="1">
        <v>4.0</v>
      </c>
      <c r="E14" s="6">
        <f t="shared" si="1"/>
        <v>69.23076923</v>
      </c>
      <c r="F14" s="5" t="s">
        <v>41</v>
      </c>
      <c r="G14" s="5">
        <v>-5.0</v>
      </c>
      <c r="H14" s="6">
        <f t="shared" si="2"/>
        <v>0</v>
      </c>
      <c r="I14" s="6">
        <f t="shared" si="3"/>
        <v>-15.38461538</v>
      </c>
      <c r="J14" s="6">
        <f t="shared" si="4"/>
        <v>-15.38461538</v>
      </c>
      <c r="K14" s="5">
        <v>1156.0</v>
      </c>
    </row>
    <row r="15">
      <c r="A15" s="4">
        <v>44936.0</v>
      </c>
      <c r="B15" s="1" t="s">
        <v>12</v>
      </c>
      <c r="C15" s="1">
        <v>9.0</v>
      </c>
      <c r="D15" s="1">
        <v>1.0</v>
      </c>
      <c r="E15" s="6">
        <f t="shared" si="1"/>
        <v>90</v>
      </c>
      <c r="F15" s="5" t="s">
        <v>41</v>
      </c>
      <c r="G15" s="5">
        <v>-4.0</v>
      </c>
      <c r="H15" s="6">
        <f t="shared" si="2"/>
        <v>0</v>
      </c>
      <c r="I15" s="6">
        <f t="shared" si="3"/>
        <v>-4</v>
      </c>
      <c r="J15" s="6">
        <f t="shared" si="4"/>
        <v>-4</v>
      </c>
      <c r="K15" s="5">
        <v>1152.0</v>
      </c>
    </row>
    <row r="16">
      <c r="A16" s="4">
        <v>44938.0</v>
      </c>
      <c r="B16" s="1" t="s">
        <v>48</v>
      </c>
      <c r="C16" s="1">
        <v>7.0</v>
      </c>
      <c r="D16" s="1">
        <v>5.0</v>
      </c>
      <c r="E16" s="6">
        <f t="shared" si="1"/>
        <v>58.33333333</v>
      </c>
      <c r="F16" s="5" t="s">
        <v>46</v>
      </c>
      <c r="G16" s="5">
        <v>0.0</v>
      </c>
      <c r="H16" s="6">
        <f t="shared" si="2"/>
        <v>0</v>
      </c>
      <c r="I16" s="6">
        <f t="shared" si="3"/>
        <v>0</v>
      </c>
      <c r="J16" s="6">
        <f t="shared" si="4"/>
        <v>0</v>
      </c>
      <c r="K16" s="5">
        <v>1152.0</v>
      </c>
    </row>
    <row r="17">
      <c r="A17" s="4">
        <v>44940.0</v>
      </c>
      <c r="B17" s="1" t="s">
        <v>83</v>
      </c>
      <c r="C17" s="1">
        <v>6.0</v>
      </c>
      <c r="D17" s="1">
        <v>7.0</v>
      </c>
      <c r="E17" s="6">
        <f t="shared" si="1"/>
        <v>46.15384615</v>
      </c>
      <c r="F17" s="5" t="s">
        <v>41</v>
      </c>
      <c r="G17" s="5">
        <v>-4.0</v>
      </c>
      <c r="H17" s="6">
        <f t="shared" si="2"/>
        <v>0</v>
      </c>
      <c r="I17" s="6">
        <f t="shared" si="3"/>
        <v>-21.53846154</v>
      </c>
      <c r="J17" s="6">
        <f t="shared" si="4"/>
        <v>-21.53846154</v>
      </c>
      <c r="K17" s="5">
        <v>1130.0</v>
      </c>
    </row>
    <row r="18">
      <c r="A18" s="4">
        <v>44945.0</v>
      </c>
      <c r="B18" s="1" t="s">
        <v>14</v>
      </c>
      <c r="C18" s="1">
        <v>6.0</v>
      </c>
      <c r="D18" s="1">
        <v>7.0</v>
      </c>
      <c r="E18" s="6">
        <f t="shared" si="1"/>
        <v>46.15384615</v>
      </c>
      <c r="F18" s="5" t="s">
        <v>41</v>
      </c>
      <c r="G18" s="5">
        <v>-3.0</v>
      </c>
      <c r="H18" s="6">
        <f t="shared" si="2"/>
        <v>0</v>
      </c>
      <c r="I18" s="6">
        <f t="shared" si="3"/>
        <v>-16.15384615</v>
      </c>
      <c r="J18" s="6">
        <f t="shared" si="4"/>
        <v>-16.15384615</v>
      </c>
      <c r="K18" s="5">
        <v>1114.0</v>
      </c>
    </row>
    <row r="19">
      <c r="A19" s="4">
        <v>44947.0</v>
      </c>
      <c r="B19" s="1" t="s">
        <v>8</v>
      </c>
      <c r="C19" s="1">
        <v>12.0</v>
      </c>
      <c r="D19" s="1">
        <v>7.0</v>
      </c>
      <c r="E19" s="6">
        <f t="shared" si="1"/>
        <v>63.15789474</v>
      </c>
      <c r="F19" s="5" t="s">
        <v>41</v>
      </c>
      <c r="G19" s="5">
        <v>-4.0</v>
      </c>
      <c r="H19" s="6">
        <f t="shared" si="2"/>
        <v>0</v>
      </c>
      <c r="I19" s="6">
        <f t="shared" si="3"/>
        <v>-14.73684211</v>
      </c>
      <c r="J19" s="6">
        <f t="shared" si="4"/>
        <v>-14.73684211</v>
      </c>
      <c r="K19" s="5">
        <v>1099.0</v>
      </c>
    </row>
    <row r="20">
      <c r="A20" s="4">
        <v>44950.0</v>
      </c>
      <c r="B20" s="1" t="s">
        <v>18</v>
      </c>
      <c r="C20" s="1">
        <v>5.0</v>
      </c>
      <c r="D20" s="1">
        <v>10.0</v>
      </c>
      <c r="E20" s="6">
        <f t="shared" si="1"/>
        <v>33.33333333</v>
      </c>
      <c r="F20" s="5" t="s">
        <v>40</v>
      </c>
      <c r="G20" s="5">
        <v>4.0</v>
      </c>
      <c r="H20" s="6">
        <f t="shared" si="2"/>
        <v>33.33333333</v>
      </c>
      <c r="I20" s="6">
        <f t="shared" si="3"/>
        <v>26.66666667</v>
      </c>
      <c r="J20" s="6">
        <f t="shared" si="4"/>
        <v>60</v>
      </c>
      <c r="K20" s="5">
        <v>1159.0</v>
      </c>
    </row>
    <row r="21">
      <c r="A21" s="4">
        <v>44954.0</v>
      </c>
      <c r="B21" s="1" t="s">
        <v>73</v>
      </c>
      <c r="C21" s="1">
        <v>5.0</v>
      </c>
      <c r="D21" s="1">
        <v>12.0</v>
      </c>
      <c r="E21" s="6">
        <f t="shared" si="1"/>
        <v>29.41176471</v>
      </c>
      <c r="F21" s="5" t="s">
        <v>40</v>
      </c>
      <c r="G21" s="5">
        <v>1.0</v>
      </c>
      <c r="H21" s="6">
        <f t="shared" si="2"/>
        <v>29.41176471</v>
      </c>
      <c r="I21" s="6">
        <f t="shared" si="3"/>
        <v>7.058823529</v>
      </c>
      <c r="J21" s="6">
        <f t="shared" si="4"/>
        <v>36.47058824</v>
      </c>
      <c r="K21" s="5">
        <v>1195.0</v>
      </c>
    </row>
    <row r="22">
      <c r="A22" s="4">
        <v>44957.0</v>
      </c>
      <c r="B22" s="1" t="s">
        <v>45</v>
      </c>
      <c r="C22" s="1">
        <v>15.0</v>
      </c>
      <c r="D22" s="1">
        <v>4.0</v>
      </c>
      <c r="E22" s="6">
        <f t="shared" si="1"/>
        <v>78.94736842</v>
      </c>
      <c r="F22" s="5" t="s">
        <v>41</v>
      </c>
      <c r="G22" s="5">
        <v>-5.0</v>
      </c>
      <c r="H22" s="6">
        <f t="shared" si="2"/>
        <v>0</v>
      </c>
      <c r="I22" s="6">
        <f t="shared" si="3"/>
        <v>-10.52631579</v>
      </c>
      <c r="J22" s="6">
        <f t="shared" si="4"/>
        <v>-10.52631579</v>
      </c>
      <c r="K22" s="5">
        <v>1184.0</v>
      </c>
    </row>
    <row r="23">
      <c r="A23" s="4">
        <v>44959.0</v>
      </c>
      <c r="B23" s="1" t="s">
        <v>27</v>
      </c>
      <c r="C23" s="1">
        <v>13.0</v>
      </c>
      <c r="D23" s="1">
        <v>5.0</v>
      </c>
      <c r="E23" s="6">
        <f t="shared" si="1"/>
        <v>72.22222222</v>
      </c>
      <c r="F23" s="5" t="s">
        <v>41</v>
      </c>
      <c r="G23" s="5">
        <v>-3.0</v>
      </c>
      <c r="H23" s="6">
        <f t="shared" si="2"/>
        <v>0</v>
      </c>
      <c r="I23" s="6">
        <f t="shared" si="3"/>
        <v>-8.333333333</v>
      </c>
      <c r="J23" s="6">
        <f t="shared" si="4"/>
        <v>-8.333333333</v>
      </c>
      <c r="K23" s="5">
        <v>1176.0</v>
      </c>
    </row>
    <row r="24">
      <c r="A24" s="4">
        <v>44966.0</v>
      </c>
      <c r="B24" s="1" t="s">
        <v>75</v>
      </c>
      <c r="C24" s="1">
        <v>12.0</v>
      </c>
      <c r="D24" s="1">
        <v>11.0</v>
      </c>
      <c r="E24" s="6">
        <f t="shared" si="1"/>
        <v>52.17391304</v>
      </c>
      <c r="F24" s="5" t="s">
        <v>41</v>
      </c>
      <c r="G24" s="5">
        <v>-1.0</v>
      </c>
      <c r="H24" s="6">
        <f t="shared" si="2"/>
        <v>0</v>
      </c>
      <c r="I24" s="6">
        <f t="shared" si="3"/>
        <v>-4.782608696</v>
      </c>
      <c r="J24" s="6">
        <f t="shared" si="4"/>
        <v>-4.782608696</v>
      </c>
      <c r="K24" s="5">
        <v>1171.0</v>
      </c>
    </row>
    <row r="25">
      <c r="A25" s="4">
        <v>44968.0</v>
      </c>
      <c r="B25" s="1" t="s">
        <v>52</v>
      </c>
      <c r="C25" s="1">
        <v>18.0</v>
      </c>
      <c r="D25" s="1">
        <v>5.0</v>
      </c>
      <c r="E25" s="6">
        <f t="shared" si="1"/>
        <v>78.26086957</v>
      </c>
      <c r="F25" s="5" t="s">
        <v>41</v>
      </c>
      <c r="G25" s="5">
        <v>-2.0</v>
      </c>
      <c r="H25" s="6">
        <f t="shared" si="2"/>
        <v>0</v>
      </c>
      <c r="I25" s="6">
        <f t="shared" si="3"/>
        <v>-4.347826087</v>
      </c>
      <c r="J25" s="6">
        <f t="shared" si="4"/>
        <v>-4.347826087</v>
      </c>
      <c r="K25" s="5">
        <v>1167.0</v>
      </c>
    </row>
    <row r="26">
      <c r="A26" s="4">
        <v>44971.0</v>
      </c>
      <c r="B26" s="1" t="s">
        <v>14</v>
      </c>
      <c r="C26" s="1">
        <v>9.0</v>
      </c>
      <c r="D26" s="1">
        <v>12.0</v>
      </c>
      <c r="E26" s="6">
        <f t="shared" si="1"/>
        <v>42.85714286</v>
      </c>
      <c r="F26" s="5" t="s">
        <v>41</v>
      </c>
      <c r="G26" s="5">
        <v>-1.0</v>
      </c>
      <c r="H26" s="6">
        <f t="shared" si="2"/>
        <v>0</v>
      </c>
      <c r="I26" s="6">
        <f t="shared" si="3"/>
        <v>-5.714285714</v>
      </c>
      <c r="J26" s="6">
        <f t="shared" si="4"/>
        <v>-5.714285714</v>
      </c>
      <c r="K26" s="5">
        <v>1161.0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13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44884.0</v>
      </c>
      <c r="B2" s="1" t="s">
        <v>50</v>
      </c>
      <c r="C2" s="1">
        <v>0.0</v>
      </c>
      <c r="D2" s="1">
        <v>0.01</v>
      </c>
      <c r="E2" s="10">
        <f t="shared" ref="E2:E27" si="1">100*(C2/(C2+D2))</f>
        <v>0</v>
      </c>
      <c r="F2" s="1" t="s">
        <v>40</v>
      </c>
      <c r="G2" s="1">
        <v>9.0</v>
      </c>
      <c r="H2" s="10">
        <f t="shared" ref="H2:H27" si="2">IF(F2="W", E2, 0)
</f>
        <v>0</v>
      </c>
      <c r="I2" s="10">
        <f t="shared" ref="I2:I27" si="3">(100-E2)*(G2/10)</f>
        <v>90</v>
      </c>
      <c r="J2" s="10">
        <f t="shared" ref="J2:J27" si="4">H2+I2</f>
        <v>90</v>
      </c>
      <c r="K2" s="1">
        <v>1090.0</v>
      </c>
    </row>
    <row r="3">
      <c r="A3" s="4">
        <v>44887.0</v>
      </c>
      <c r="B3" s="1" t="s">
        <v>42</v>
      </c>
      <c r="C3" s="1">
        <v>0.0</v>
      </c>
      <c r="D3" s="1">
        <v>0.01</v>
      </c>
      <c r="E3" s="10">
        <f t="shared" si="1"/>
        <v>0</v>
      </c>
      <c r="F3" s="1" t="s">
        <v>40</v>
      </c>
      <c r="G3" s="1">
        <v>8.0</v>
      </c>
      <c r="H3" s="10">
        <f t="shared" si="2"/>
        <v>0</v>
      </c>
      <c r="I3" s="10">
        <f t="shared" si="3"/>
        <v>80</v>
      </c>
      <c r="J3" s="10">
        <f t="shared" si="4"/>
        <v>80</v>
      </c>
      <c r="K3" s="1">
        <v>1170.0</v>
      </c>
    </row>
    <row r="4">
      <c r="A4" s="4">
        <v>44891.0</v>
      </c>
      <c r="B4" s="1" t="s">
        <v>45</v>
      </c>
      <c r="C4" s="1">
        <v>1.0</v>
      </c>
      <c r="D4" s="1">
        <v>0.0</v>
      </c>
      <c r="E4" s="10">
        <f t="shared" si="1"/>
        <v>100</v>
      </c>
      <c r="F4" s="1" t="s">
        <v>40</v>
      </c>
      <c r="G4" s="1">
        <v>2.0</v>
      </c>
      <c r="H4" s="10">
        <f t="shared" si="2"/>
        <v>100</v>
      </c>
      <c r="I4" s="10">
        <f t="shared" si="3"/>
        <v>0</v>
      </c>
      <c r="J4" s="10">
        <f t="shared" si="4"/>
        <v>100</v>
      </c>
      <c r="K4" s="1">
        <v>1270.0</v>
      </c>
    </row>
    <row r="5">
      <c r="A5" s="4">
        <v>44896.0</v>
      </c>
      <c r="B5" s="1" t="s">
        <v>12</v>
      </c>
      <c r="C5" s="5">
        <v>1.0</v>
      </c>
      <c r="D5" s="5">
        <v>0.0</v>
      </c>
      <c r="E5" s="6">
        <f t="shared" si="1"/>
        <v>100</v>
      </c>
      <c r="F5" s="5" t="s">
        <v>40</v>
      </c>
      <c r="G5" s="5">
        <v>9.0</v>
      </c>
      <c r="H5" s="6">
        <f t="shared" si="2"/>
        <v>100</v>
      </c>
      <c r="I5" s="6">
        <f t="shared" si="3"/>
        <v>0</v>
      </c>
      <c r="J5" s="6">
        <f t="shared" si="4"/>
        <v>100</v>
      </c>
      <c r="K5" s="5">
        <v>1370.0</v>
      </c>
      <c r="L5" s="6"/>
      <c r="M5" s="6"/>
      <c r="N5" s="6"/>
    </row>
    <row r="6">
      <c r="A6" s="4">
        <v>44901.0</v>
      </c>
      <c r="B6" s="1" t="s">
        <v>27</v>
      </c>
      <c r="C6" s="5">
        <v>1.0</v>
      </c>
      <c r="D6" s="5">
        <v>1.0</v>
      </c>
      <c r="E6" s="6">
        <f t="shared" si="1"/>
        <v>50</v>
      </c>
      <c r="F6" s="5" t="s">
        <v>40</v>
      </c>
      <c r="G6" s="5">
        <v>6.0</v>
      </c>
      <c r="H6" s="6">
        <f t="shared" si="2"/>
        <v>50</v>
      </c>
      <c r="I6" s="6">
        <f t="shared" si="3"/>
        <v>30</v>
      </c>
      <c r="J6" s="6">
        <f t="shared" si="4"/>
        <v>80</v>
      </c>
      <c r="K6" s="5">
        <v>1450.0</v>
      </c>
      <c r="L6" s="6"/>
      <c r="M6" s="6"/>
      <c r="N6" s="6"/>
    </row>
    <row r="7">
      <c r="A7" s="4">
        <v>44903.0</v>
      </c>
      <c r="B7" s="1" t="s">
        <v>14</v>
      </c>
      <c r="C7" s="5">
        <v>1.0</v>
      </c>
      <c r="D7" s="5">
        <v>0.0</v>
      </c>
      <c r="E7" s="6">
        <f t="shared" si="1"/>
        <v>100</v>
      </c>
      <c r="F7" s="5" t="s">
        <v>40</v>
      </c>
      <c r="G7" s="5">
        <v>1.0</v>
      </c>
      <c r="H7" s="6">
        <f t="shared" si="2"/>
        <v>100</v>
      </c>
      <c r="I7" s="6">
        <f t="shared" si="3"/>
        <v>0</v>
      </c>
      <c r="J7" s="6">
        <f t="shared" si="4"/>
        <v>100</v>
      </c>
      <c r="K7" s="5">
        <v>1550.0</v>
      </c>
      <c r="L7" s="6"/>
      <c r="M7" s="6"/>
      <c r="N7" s="6"/>
    </row>
    <row r="8">
      <c r="A8" s="4">
        <v>44908.0</v>
      </c>
      <c r="B8" s="1" t="s">
        <v>6</v>
      </c>
      <c r="C8" s="5">
        <v>4.0</v>
      </c>
      <c r="D8" s="5">
        <v>2.0</v>
      </c>
      <c r="E8" s="6">
        <f t="shared" si="1"/>
        <v>66.66666667</v>
      </c>
      <c r="F8" s="5" t="s">
        <v>41</v>
      </c>
      <c r="G8" s="5">
        <v>-1.0</v>
      </c>
      <c r="H8" s="6">
        <f t="shared" si="2"/>
        <v>0</v>
      </c>
      <c r="I8" s="6">
        <f t="shared" si="3"/>
        <v>-3.333333333</v>
      </c>
      <c r="J8" s="6">
        <f t="shared" si="4"/>
        <v>-3.333333333</v>
      </c>
      <c r="K8" s="5">
        <v>1547.0</v>
      </c>
      <c r="L8" s="6"/>
      <c r="M8" s="6"/>
      <c r="N8" s="6"/>
    </row>
    <row r="9">
      <c r="A9" s="4">
        <v>44912.0</v>
      </c>
      <c r="B9" s="1" t="s">
        <v>48</v>
      </c>
      <c r="C9" s="5">
        <v>4.0</v>
      </c>
      <c r="D9" s="5">
        <v>3.0</v>
      </c>
      <c r="E9" s="6">
        <f t="shared" si="1"/>
        <v>57.14285714</v>
      </c>
      <c r="F9" s="5" t="s">
        <v>41</v>
      </c>
      <c r="G9" s="5">
        <v>-1.0</v>
      </c>
      <c r="H9" s="6">
        <f t="shared" si="2"/>
        <v>0</v>
      </c>
      <c r="I9" s="6">
        <f t="shared" si="3"/>
        <v>-4.285714286</v>
      </c>
      <c r="J9" s="6">
        <f t="shared" si="4"/>
        <v>-4.285714286</v>
      </c>
      <c r="K9" s="5">
        <v>1543.0</v>
      </c>
      <c r="L9" s="6"/>
      <c r="M9" s="6"/>
      <c r="N9" s="6"/>
    </row>
    <row r="10">
      <c r="A10" s="4">
        <v>44915.0</v>
      </c>
      <c r="B10" s="1" t="s">
        <v>16</v>
      </c>
      <c r="C10" s="5">
        <v>3.0</v>
      </c>
      <c r="D10" s="5">
        <v>3.0</v>
      </c>
      <c r="E10" s="6">
        <f t="shared" si="1"/>
        <v>50</v>
      </c>
      <c r="F10" s="5" t="s">
        <v>40</v>
      </c>
      <c r="G10" s="5">
        <v>3.0</v>
      </c>
      <c r="H10" s="6">
        <f t="shared" si="2"/>
        <v>50</v>
      </c>
      <c r="I10" s="6">
        <f t="shared" si="3"/>
        <v>15</v>
      </c>
      <c r="J10" s="6">
        <f t="shared" si="4"/>
        <v>65</v>
      </c>
      <c r="K10" s="5">
        <v>1608.0</v>
      </c>
      <c r="L10" s="6"/>
      <c r="M10" s="6"/>
      <c r="N10" s="6"/>
    </row>
    <row r="11">
      <c r="A11" s="4">
        <v>44923.0</v>
      </c>
      <c r="B11" s="1" t="s">
        <v>84</v>
      </c>
      <c r="C11" s="5">
        <v>6.0</v>
      </c>
      <c r="D11" s="5">
        <v>1.0</v>
      </c>
      <c r="E11" s="6">
        <f t="shared" si="1"/>
        <v>85.71428571</v>
      </c>
      <c r="F11" s="5" t="s">
        <v>41</v>
      </c>
      <c r="G11" s="5">
        <v>-1.0</v>
      </c>
      <c r="H11" s="6">
        <f t="shared" si="2"/>
        <v>0</v>
      </c>
      <c r="I11" s="6">
        <f t="shared" si="3"/>
        <v>-1.428571429</v>
      </c>
      <c r="J11" s="6">
        <f t="shared" si="4"/>
        <v>-1.428571429</v>
      </c>
      <c r="K11" s="5">
        <v>1607.0</v>
      </c>
      <c r="L11" s="6"/>
      <c r="M11" s="6"/>
      <c r="N11" s="6"/>
    </row>
    <row r="12">
      <c r="A12" s="4">
        <v>44924.0</v>
      </c>
      <c r="B12" s="1" t="s">
        <v>85</v>
      </c>
      <c r="C12" s="5">
        <v>6.0</v>
      </c>
      <c r="D12" s="5">
        <v>4.0</v>
      </c>
      <c r="E12" s="6">
        <f t="shared" si="1"/>
        <v>60</v>
      </c>
      <c r="F12" s="5" t="s">
        <v>40</v>
      </c>
      <c r="G12" s="5">
        <v>4.0</v>
      </c>
      <c r="H12" s="6">
        <f t="shared" si="2"/>
        <v>60</v>
      </c>
      <c r="I12" s="6">
        <f t="shared" si="3"/>
        <v>16</v>
      </c>
      <c r="J12" s="6">
        <f t="shared" si="4"/>
        <v>76</v>
      </c>
      <c r="K12" s="5">
        <v>1683.0</v>
      </c>
      <c r="L12" s="6"/>
      <c r="M12" s="6"/>
      <c r="N12" s="6"/>
    </row>
    <row r="13">
      <c r="A13" s="4">
        <v>44925.0</v>
      </c>
      <c r="B13" s="1" t="s">
        <v>51</v>
      </c>
      <c r="C13" s="5">
        <v>5.0</v>
      </c>
      <c r="D13" s="5">
        <v>4.0</v>
      </c>
      <c r="E13" s="6">
        <f t="shared" si="1"/>
        <v>55.55555556</v>
      </c>
      <c r="F13" s="5" t="s">
        <v>40</v>
      </c>
      <c r="G13" s="5">
        <v>3.0</v>
      </c>
      <c r="H13" s="6">
        <f t="shared" si="2"/>
        <v>55.55555556</v>
      </c>
      <c r="I13" s="6">
        <f t="shared" si="3"/>
        <v>13.33333333</v>
      </c>
      <c r="J13" s="6">
        <f t="shared" si="4"/>
        <v>68.88888889</v>
      </c>
      <c r="K13" s="5">
        <v>1752.0</v>
      </c>
      <c r="L13" s="6"/>
      <c r="M13" s="6"/>
      <c r="N13" s="6"/>
    </row>
    <row r="14">
      <c r="A14" s="4">
        <v>44929.0</v>
      </c>
      <c r="B14" s="1" t="s">
        <v>77</v>
      </c>
      <c r="C14" s="5">
        <v>3.0</v>
      </c>
      <c r="D14" s="5">
        <v>8.0</v>
      </c>
      <c r="E14" s="6">
        <f t="shared" si="1"/>
        <v>27.27272727</v>
      </c>
      <c r="F14" s="5" t="s">
        <v>40</v>
      </c>
      <c r="G14" s="5">
        <v>3.0</v>
      </c>
      <c r="H14" s="6">
        <f t="shared" si="2"/>
        <v>27.27272727</v>
      </c>
      <c r="I14" s="6">
        <f t="shared" si="3"/>
        <v>21.81818182</v>
      </c>
      <c r="J14" s="6">
        <f t="shared" si="4"/>
        <v>49.09090909</v>
      </c>
      <c r="K14" s="5">
        <v>1801.0</v>
      </c>
      <c r="L14" s="6"/>
      <c r="M14" s="6"/>
      <c r="N14" s="6"/>
    </row>
    <row r="15">
      <c r="A15" s="4">
        <v>44931.0</v>
      </c>
      <c r="B15" s="1" t="s">
        <v>18</v>
      </c>
      <c r="C15" s="5">
        <v>4.0</v>
      </c>
      <c r="D15" s="5">
        <v>6.0</v>
      </c>
      <c r="E15" s="6">
        <f t="shared" si="1"/>
        <v>40</v>
      </c>
      <c r="F15" s="5" t="s">
        <v>40</v>
      </c>
      <c r="G15" s="5">
        <v>6.0</v>
      </c>
      <c r="H15" s="6">
        <f t="shared" si="2"/>
        <v>40</v>
      </c>
      <c r="I15" s="6">
        <f t="shared" si="3"/>
        <v>36</v>
      </c>
      <c r="J15" s="6">
        <f t="shared" si="4"/>
        <v>76</v>
      </c>
      <c r="K15" s="5">
        <v>1877.0</v>
      </c>
      <c r="L15" s="6"/>
      <c r="M15" s="6"/>
      <c r="N15" s="6"/>
    </row>
    <row r="16">
      <c r="A16" s="4">
        <v>44933.0</v>
      </c>
      <c r="B16" s="1" t="s">
        <v>12</v>
      </c>
      <c r="C16" s="5">
        <v>8.0</v>
      </c>
      <c r="D16" s="5">
        <v>2.0</v>
      </c>
      <c r="E16" s="6">
        <f t="shared" si="1"/>
        <v>80</v>
      </c>
      <c r="F16" s="5" t="s">
        <v>41</v>
      </c>
      <c r="G16" s="5">
        <v>-1.0</v>
      </c>
      <c r="H16" s="6">
        <f t="shared" si="2"/>
        <v>0</v>
      </c>
      <c r="I16" s="6">
        <f t="shared" si="3"/>
        <v>-2</v>
      </c>
      <c r="J16" s="6">
        <f t="shared" si="4"/>
        <v>-2</v>
      </c>
      <c r="K16" s="5">
        <v>1875.0</v>
      </c>
      <c r="L16" s="6"/>
      <c r="M16" s="6"/>
      <c r="N16" s="6"/>
    </row>
    <row r="17">
      <c r="A17" s="4">
        <v>44936.0</v>
      </c>
      <c r="B17" s="1" t="s">
        <v>27</v>
      </c>
      <c r="C17" s="5">
        <v>8.0</v>
      </c>
      <c r="D17" s="5">
        <v>4.0</v>
      </c>
      <c r="E17" s="6">
        <f t="shared" si="1"/>
        <v>66.66666667</v>
      </c>
      <c r="F17" s="5" t="s">
        <v>40</v>
      </c>
      <c r="G17" s="5">
        <v>1.0</v>
      </c>
      <c r="H17" s="6">
        <f t="shared" si="2"/>
        <v>66.66666667</v>
      </c>
      <c r="I17" s="6">
        <f t="shared" si="3"/>
        <v>3.333333333</v>
      </c>
      <c r="J17" s="6">
        <f t="shared" si="4"/>
        <v>70</v>
      </c>
      <c r="K17" s="5">
        <v>1945.0</v>
      </c>
      <c r="L17" s="6"/>
      <c r="M17" s="6"/>
      <c r="N17" s="6"/>
    </row>
    <row r="18">
      <c r="A18" s="4">
        <v>44939.0</v>
      </c>
      <c r="B18" s="1" t="s">
        <v>86</v>
      </c>
      <c r="C18" s="5">
        <v>14.0</v>
      </c>
      <c r="D18" s="5">
        <v>0.0</v>
      </c>
      <c r="E18" s="6">
        <f t="shared" si="1"/>
        <v>100</v>
      </c>
      <c r="F18" s="5" t="s">
        <v>41</v>
      </c>
      <c r="G18" s="5">
        <v>-1.0</v>
      </c>
      <c r="H18" s="6">
        <f t="shared" si="2"/>
        <v>0</v>
      </c>
      <c r="I18" s="6">
        <f t="shared" si="3"/>
        <v>0</v>
      </c>
      <c r="J18" s="6">
        <f t="shared" si="4"/>
        <v>0</v>
      </c>
      <c r="K18" s="5">
        <v>1945.0</v>
      </c>
      <c r="L18" s="6"/>
      <c r="M18" s="6"/>
      <c r="N18" s="6"/>
    </row>
    <row r="19">
      <c r="A19" s="4">
        <v>44940.0</v>
      </c>
      <c r="B19" s="1" t="s">
        <v>85</v>
      </c>
      <c r="C19" s="5">
        <v>6.0</v>
      </c>
      <c r="D19" s="5">
        <v>8.0</v>
      </c>
      <c r="E19" s="6">
        <f t="shared" si="1"/>
        <v>42.85714286</v>
      </c>
      <c r="F19" s="5" t="s">
        <v>41</v>
      </c>
      <c r="G19" s="5">
        <v>-1.0</v>
      </c>
      <c r="H19" s="6">
        <f t="shared" si="2"/>
        <v>0</v>
      </c>
      <c r="I19" s="6">
        <f t="shared" si="3"/>
        <v>-5.714285714</v>
      </c>
      <c r="J19" s="6">
        <f t="shared" si="4"/>
        <v>-5.714285714</v>
      </c>
      <c r="K19" s="5">
        <v>1939.0</v>
      </c>
      <c r="L19" s="6"/>
      <c r="M19" s="6"/>
      <c r="N19" s="6"/>
    </row>
    <row r="20">
      <c r="A20" s="4">
        <v>44946.0</v>
      </c>
      <c r="B20" s="1" t="s">
        <v>6</v>
      </c>
      <c r="C20" s="5">
        <v>12.0</v>
      </c>
      <c r="D20" s="5">
        <v>4.0</v>
      </c>
      <c r="E20" s="6">
        <f t="shared" si="1"/>
        <v>75</v>
      </c>
      <c r="F20" s="5" t="s">
        <v>41</v>
      </c>
      <c r="G20" s="5">
        <v>-4.0</v>
      </c>
      <c r="H20" s="6">
        <f t="shared" si="2"/>
        <v>0</v>
      </c>
      <c r="I20" s="6">
        <f t="shared" si="3"/>
        <v>-10</v>
      </c>
      <c r="J20" s="6">
        <f t="shared" si="4"/>
        <v>-10</v>
      </c>
      <c r="K20" s="5">
        <v>1929.0</v>
      </c>
      <c r="L20" s="6"/>
      <c r="M20" s="6"/>
      <c r="N20" s="6"/>
    </row>
    <row r="21">
      <c r="A21" s="4">
        <v>44947.0</v>
      </c>
      <c r="B21" s="1" t="s">
        <v>16</v>
      </c>
      <c r="C21" s="5">
        <v>5.0</v>
      </c>
      <c r="D21" s="5">
        <v>8.0</v>
      </c>
      <c r="E21" s="6">
        <f t="shared" si="1"/>
        <v>38.46153846</v>
      </c>
      <c r="F21" s="5" t="s">
        <v>40</v>
      </c>
      <c r="G21" s="5">
        <v>4.0</v>
      </c>
      <c r="H21" s="6">
        <f t="shared" si="2"/>
        <v>38.46153846</v>
      </c>
      <c r="I21" s="6">
        <f t="shared" si="3"/>
        <v>24.61538462</v>
      </c>
      <c r="J21" s="6">
        <f t="shared" si="4"/>
        <v>63.07692308</v>
      </c>
      <c r="K21" s="5">
        <v>1992.0</v>
      </c>
      <c r="L21" s="6"/>
      <c r="M21" s="6"/>
      <c r="N21" s="6"/>
    </row>
    <row r="22">
      <c r="A22" s="4">
        <v>44954.0</v>
      </c>
      <c r="B22" s="1" t="s">
        <v>87</v>
      </c>
      <c r="C22" s="5">
        <v>13.0</v>
      </c>
      <c r="D22" s="5">
        <v>6.0</v>
      </c>
      <c r="E22" s="6">
        <f t="shared" si="1"/>
        <v>68.42105263</v>
      </c>
      <c r="F22" s="5" t="s">
        <v>41</v>
      </c>
      <c r="G22" s="5">
        <v>-1.0</v>
      </c>
      <c r="H22" s="6">
        <f t="shared" si="2"/>
        <v>0</v>
      </c>
      <c r="I22" s="6">
        <f t="shared" si="3"/>
        <v>-3.157894737</v>
      </c>
      <c r="J22" s="6">
        <f t="shared" si="4"/>
        <v>-3.157894737</v>
      </c>
      <c r="K22" s="5">
        <v>1989.0</v>
      </c>
      <c r="L22" s="6"/>
      <c r="M22" s="6"/>
      <c r="N22" s="6"/>
    </row>
    <row r="23">
      <c r="A23" s="4">
        <v>44957.0</v>
      </c>
      <c r="B23" s="1" t="s">
        <v>18</v>
      </c>
      <c r="C23" s="5">
        <v>5.0</v>
      </c>
      <c r="D23" s="5">
        <v>11.0</v>
      </c>
      <c r="E23" s="6">
        <f t="shared" si="1"/>
        <v>31.25</v>
      </c>
      <c r="F23" s="5" t="s">
        <v>40</v>
      </c>
      <c r="G23" s="5">
        <v>4.0</v>
      </c>
      <c r="H23" s="6">
        <f t="shared" si="2"/>
        <v>31.25</v>
      </c>
      <c r="I23" s="6">
        <f t="shared" si="3"/>
        <v>27.5</v>
      </c>
      <c r="J23" s="6">
        <f t="shared" si="4"/>
        <v>58.75</v>
      </c>
      <c r="K23" s="5">
        <v>2048.0</v>
      </c>
      <c r="L23" s="6"/>
      <c r="M23" s="6"/>
      <c r="N23" s="6"/>
    </row>
    <row r="24">
      <c r="A24" s="4">
        <v>44961.0</v>
      </c>
      <c r="B24" s="1" t="s">
        <v>83</v>
      </c>
      <c r="C24" s="5">
        <v>12.0</v>
      </c>
      <c r="D24" s="5">
        <v>7.0</v>
      </c>
      <c r="E24" s="6">
        <f t="shared" si="1"/>
        <v>63.15789474</v>
      </c>
      <c r="F24" s="5" t="s">
        <v>40</v>
      </c>
      <c r="G24" s="5">
        <v>2.0</v>
      </c>
      <c r="H24" s="6">
        <f t="shared" si="2"/>
        <v>63.15789474</v>
      </c>
      <c r="I24" s="6">
        <f t="shared" si="3"/>
        <v>7.368421053</v>
      </c>
      <c r="J24" s="6">
        <f t="shared" si="4"/>
        <v>70.52631579</v>
      </c>
      <c r="K24" s="5">
        <v>2119.0</v>
      </c>
      <c r="L24" s="6"/>
      <c r="M24" s="6"/>
      <c r="N24" s="6"/>
    </row>
    <row r="25">
      <c r="A25" s="4">
        <v>44968.0</v>
      </c>
      <c r="B25" s="1" t="s">
        <v>14</v>
      </c>
      <c r="C25" s="5">
        <v>10.0</v>
      </c>
      <c r="D25" s="5">
        <v>11.0</v>
      </c>
      <c r="E25" s="6">
        <f t="shared" si="1"/>
        <v>47.61904762</v>
      </c>
      <c r="F25" s="5" t="s">
        <v>40</v>
      </c>
      <c r="G25" s="5">
        <v>1.0</v>
      </c>
      <c r="H25" s="6">
        <f t="shared" si="2"/>
        <v>47.61904762</v>
      </c>
      <c r="I25" s="6">
        <f t="shared" si="3"/>
        <v>5.238095238</v>
      </c>
      <c r="J25" s="6">
        <f t="shared" si="4"/>
        <v>52.85714286</v>
      </c>
      <c r="K25" s="5">
        <v>2172.0</v>
      </c>
      <c r="L25" s="6"/>
      <c r="M25" s="6"/>
      <c r="N25" s="6"/>
    </row>
    <row r="26">
      <c r="A26" s="4">
        <v>44975.0</v>
      </c>
      <c r="B26" s="1" t="s">
        <v>50</v>
      </c>
      <c r="C26" s="5">
        <v>17.0</v>
      </c>
      <c r="D26" s="5">
        <v>6.0</v>
      </c>
      <c r="E26" s="6">
        <f t="shared" si="1"/>
        <v>73.91304348</v>
      </c>
      <c r="F26" s="5" t="s">
        <v>40</v>
      </c>
      <c r="G26" s="5">
        <v>6.0</v>
      </c>
      <c r="H26" s="6">
        <f t="shared" si="2"/>
        <v>73.91304348</v>
      </c>
      <c r="I26" s="6">
        <f t="shared" si="3"/>
        <v>15.65217391</v>
      </c>
      <c r="J26" s="6">
        <f t="shared" si="4"/>
        <v>89.56521739</v>
      </c>
      <c r="K26" s="5">
        <v>2262.0</v>
      </c>
      <c r="L26" s="6"/>
      <c r="M26" s="6"/>
      <c r="N26" s="6"/>
    </row>
    <row r="27">
      <c r="A27" s="4">
        <v>44978.0</v>
      </c>
      <c r="B27" s="1" t="s">
        <v>48</v>
      </c>
      <c r="C27" s="5">
        <v>13.0</v>
      </c>
      <c r="D27" s="5">
        <v>8.0</v>
      </c>
      <c r="E27" s="6">
        <f t="shared" si="1"/>
        <v>61.9047619</v>
      </c>
      <c r="F27" s="5" t="s">
        <v>41</v>
      </c>
      <c r="G27" s="5">
        <v>-2.0</v>
      </c>
      <c r="H27" s="6">
        <f t="shared" si="2"/>
        <v>0</v>
      </c>
      <c r="I27" s="6">
        <f t="shared" si="3"/>
        <v>-7.619047619</v>
      </c>
      <c r="J27" s="6">
        <f t="shared" si="4"/>
        <v>-7.619047619</v>
      </c>
      <c r="K27" s="5">
        <v>2254.0</v>
      </c>
      <c r="L27" s="6"/>
      <c r="M27" s="6"/>
      <c r="N27" s="6"/>
    </row>
    <row r="28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13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44896.0</v>
      </c>
      <c r="B2" s="1" t="s">
        <v>77</v>
      </c>
      <c r="C2" s="1">
        <v>0.0</v>
      </c>
      <c r="D2" s="1">
        <v>2.0</v>
      </c>
      <c r="E2" s="6">
        <f t="shared" ref="E2:E27" si="1">100*(C2/(C2+D2))</f>
        <v>0</v>
      </c>
      <c r="F2" s="5" t="s">
        <v>46</v>
      </c>
      <c r="G2" s="5">
        <v>0.0</v>
      </c>
      <c r="H2" s="6">
        <f t="shared" ref="H2:H27" si="2">IF(F2="W", E2, 0)
</f>
        <v>0</v>
      </c>
      <c r="I2" s="6">
        <f t="shared" ref="I2:I27" si="3">(100-E2)*(G2/10)</f>
        <v>0</v>
      </c>
      <c r="J2" s="6">
        <f t="shared" ref="J2:J27" si="4">H2+I2</f>
        <v>0</v>
      </c>
      <c r="K2" s="5">
        <v>1000.0</v>
      </c>
    </row>
    <row r="3">
      <c r="A3" s="4">
        <v>44901.0</v>
      </c>
      <c r="B3" s="1" t="s">
        <v>18</v>
      </c>
      <c r="C3" s="1">
        <v>1.0</v>
      </c>
      <c r="D3" s="1">
        <v>2.0</v>
      </c>
      <c r="E3" s="6">
        <f t="shared" si="1"/>
        <v>33.33333333</v>
      </c>
      <c r="F3" s="5" t="s">
        <v>40</v>
      </c>
      <c r="G3" s="5">
        <v>2.0</v>
      </c>
      <c r="H3" s="6">
        <f t="shared" si="2"/>
        <v>33.33333333</v>
      </c>
      <c r="I3" s="6">
        <f t="shared" si="3"/>
        <v>13.33333333</v>
      </c>
      <c r="J3" s="6">
        <f t="shared" si="4"/>
        <v>46.66666667</v>
      </c>
      <c r="K3" s="5">
        <v>1047.0</v>
      </c>
    </row>
    <row r="4">
      <c r="A4" s="4">
        <v>44903.0</v>
      </c>
      <c r="B4" s="1" t="s">
        <v>8</v>
      </c>
      <c r="C4" s="1">
        <v>5.0</v>
      </c>
      <c r="D4" s="1">
        <v>0.0</v>
      </c>
      <c r="E4" s="6">
        <f t="shared" si="1"/>
        <v>100</v>
      </c>
      <c r="F4" s="5" t="s">
        <v>41</v>
      </c>
      <c r="G4" s="5">
        <v>-1.0</v>
      </c>
      <c r="H4" s="6">
        <f t="shared" si="2"/>
        <v>0</v>
      </c>
      <c r="I4" s="6">
        <f t="shared" si="3"/>
        <v>0</v>
      </c>
      <c r="J4" s="6">
        <f t="shared" si="4"/>
        <v>0</v>
      </c>
      <c r="K4" s="5">
        <v>1047.0</v>
      </c>
    </row>
    <row r="5">
      <c r="A5" s="4">
        <v>44905.0</v>
      </c>
      <c r="B5" s="1" t="s">
        <v>6</v>
      </c>
      <c r="C5" s="1">
        <v>3.0</v>
      </c>
      <c r="D5" s="1">
        <v>2.0</v>
      </c>
      <c r="E5" s="6">
        <f t="shared" si="1"/>
        <v>60</v>
      </c>
      <c r="F5" s="5" t="s">
        <v>41</v>
      </c>
      <c r="G5" s="5">
        <v>-5.0</v>
      </c>
      <c r="H5" s="6">
        <f t="shared" si="2"/>
        <v>0</v>
      </c>
      <c r="I5" s="6">
        <f t="shared" si="3"/>
        <v>-20</v>
      </c>
      <c r="J5" s="6">
        <f t="shared" si="4"/>
        <v>-20</v>
      </c>
      <c r="K5" s="5">
        <v>1027.0</v>
      </c>
    </row>
    <row r="6">
      <c r="A6" s="4">
        <v>44908.0</v>
      </c>
      <c r="B6" s="1" t="s">
        <v>76</v>
      </c>
      <c r="C6" s="1">
        <v>4.0</v>
      </c>
      <c r="D6" s="1">
        <v>4.0</v>
      </c>
      <c r="E6" s="6">
        <f t="shared" si="1"/>
        <v>50</v>
      </c>
      <c r="F6" s="5" t="s">
        <v>40</v>
      </c>
      <c r="G6" s="5">
        <v>2.0</v>
      </c>
      <c r="H6" s="6">
        <f t="shared" si="2"/>
        <v>50</v>
      </c>
      <c r="I6" s="6">
        <f t="shared" si="3"/>
        <v>10</v>
      </c>
      <c r="J6" s="6">
        <f t="shared" si="4"/>
        <v>60</v>
      </c>
      <c r="K6" s="5">
        <v>1087.0</v>
      </c>
    </row>
    <row r="7">
      <c r="A7" s="4">
        <v>44911.0</v>
      </c>
      <c r="B7" s="1" t="s">
        <v>16</v>
      </c>
      <c r="C7" s="1">
        <v>2.0</v>
      </c>
      <c r="D7" s="1">
        <v>3.0</v>
      </c>
      <c r="E7" s="6">
        <f t="shared" si="1"/>
        <v>40</v>
      </c>
      <c r="F7" s="5" t="s">
        <v>46</v>
      </c>
      <c r="G7" s="5">
        <v>0.0</v>
      </c>
      <c r="H7" s="6">
        <f t="shared" si="2"/>
        <v>0</v>
      </c>
      <c r="I7" s="6">
        <f t="shared" si="3"/>
        <v>0</v>
      </c>
      <c r="J7" s="6">
        <f t="shared" si="4"/>
        <v>0</v>
      </c>
      <c r="K7" s="5">
        <v>1087.0</v>
      </c>
    </row>
    <row r="8">
      <c r="A8" s="4">
        <v>44915.0</v>
      </c>
      <c r="B8" s="1" t="s">
        <v>6</v>
      </c>
      <c r="C8" s="1">
        <v>6.0</v>
      </c>
      <c r="D8" s="1">
        <v>2.0</v>
      </c>
      <c r="E8" s="6">
        <f t="shared" si="1"/>
        <v>75</v>
      </c>
      <c r="F8" s="5" t="s">
        <v>41</v>
      </c>
      <c r="G8" s="5">
        <v>-3.0</v>
      </c>
      <c r="H8" s="6">
        <f t="shared" si="2"/>
        <v>0</v>
      </c>
      <c r="I8" s="6">
        <f t="shared" si="3"/>
        <v>-7.5</v>
      </c>
      <c r="J8" s="6">
        <f t="shared" si="4"/>
        <v>-7.5</v>
      </c>
      <c r="K8" s="5">
        <v>1079.0</v>
      </c>
    </row>
    <row r="9">
      <c r="A9" s="4">
        <v>44922.0</v>
      </c>
      <c r="B9" s="1" t="s">
        <v>88</v>
      </c>
      <c r="C9" s="1">
        <v>0.0</v>
      </c>
      <c r="D9" s="1">
        <v>9.0</v>
      </c>
      <c r="E9" s="6">
        <f t="shared" si="1"/>
        <v>0</v>
      </c>
      <c r="F9" s="5" t="s">
        <v>40</v>
      </c>
      <c r="G9" s="5">
        <v>6.0</v>
      </c>
      <c r="H9" s="6">
        <f t="shared" si="2"/>
        <v>0</v>
      </c>
      <c r="I9" s="6">
        <f t="shared" si="3"/>
        <v>60</v>
      </c>
      <c r="J9" s="6">
        <f t="shared" si="4"/>
        <v>60</v>
      </c>
      <c r="K9" s="5">
        <v>1139.0</v>
      </c>
    </row>
    <row r="10">
      <c r="A10" s="4">
        <v>44923.0</v>
      </c>
      <c r="B10" s="1" t="s">
        <v>73</v>
      </c>
      <c r="C10" s="1">
        <v>3.0</v>
      </c>
      <c r="D10" s="1">
        <v>5.0</v>
      </c>
      <c r="E10" s="6">
        <f t="shared" si="1"/>
        <v>37.5</v>
      </c>
      <c r="F10" s="5" t="s">
        <v>40</v>
      </c>
      <c r="G10" s="5">
        <v>4.0</v>
      </c>
      <c r="H10" s="6">
        <f t="shared" si="2"/>
        <v>37.5</v>
      </c>
      <c r="I10" s="6">
        <f t="shared" si="3"/>
        <v>25</v>
      </c>
      <c r="J10" s="6">
        <f t="shared" si="4"/>
        <v>62.5</v>
      </c>
      <c r="K10" s="5">
        <v>1202.0</v>
      </c>
    </row>
    <row r="11">
      <c r="A11" s="4">
        <v>44924.0</v>
      </c>
      <c r="B11" s="1" t="s">
        <v>27</v>
      </c>
      <c r="C11" s="1">
        <v>5.0</v>
      </c>
      <c r="D11" s="1">
        <v>4.0</v>
      </c>
      <c r="E11" s="6">
        <f t="shared" si="1"/>
        <v>55.55555556</v>
      </c>
      <c r="F11" s="5" t="s">
        <v>41</v>
      </c>
      <c r="G11" s="5">
        <v>-2.0</v>
      </c>
      <c r="H11" s="6">
        <f t="shared" si="2"/>
        <v>0</v>
      </c>
      <c r="I11" s="6">
        <f t="shared" si="3"/>
        <v>-8.888888889</v>
      </c>
      <c r="J11" s="6">
        <f t="shared" si="4"/>
        <v>-8.888888889</v>
      </c>
      <c r="K11" s="5">
        <v>1193.0</v>
      </c>
    </row>
    <row r="12">
      <c r="A12" s="4">
        <v>44929.0</v>
      </c>
      <c r="B12" s="1" t="s">
        <v>45</v>
      </c>
      <c r="C12" s="1">
        <v>10.0</v>
      </c>
      <c r="D12" s="1">
        <v>2.0</v>
      </c>
      <c r="E12" s="6">
        <f t="shared" si="1"/>
        <v>83.33333333</v>
      </c>
      <c r="F12" s="5" t="s">
        <v>40</v>
      </c>
      <c r="G12" s="5">
        <v>2.0</v>
      </c>
      <c r="H12" s="6">
        <f t="shared" si="2"/>
        <v>83.33333333</v>
      </c>
      <c r="I12" s="6">
        <f t="shared" si="3"/>
        <v>3.333333333</v>
      </c>
      <c r="J12" s="6">
        <f t="shared" si="4"/>
        <v>86.66666667</v>
      </c>
      <c r="K12" s="5">
        <v>1280.0</v>
      </c>
    </row>
    <row r="13">
      <c r="A13" s="4">
        <v>44931.0</v>
      </c>
      <c r="B13" s="1" t="s">
        <v>12</v>
      </c>
      <c r="C13" s="1">
        <v>7.0</v>
      </c>
      <c r="D13" s="1">
        <v>2.0</v>
      </c>
      <c r="E13" s="6">
        <f t="shared" si="1"/>
        <v>77.77777778</v>
      </c>
      <c r="F13" s="5" t="s">
        <v>41</v>
      </c>
      <c r="G13" s="5">
        <v>-4.0</v>
      </c>
      <c r="H13" s="6">
        <f t="shared" si="2"/>
        <v>0</v>
      </c>
      <c r="I13" s="6">
        <f t="shared" si="3"/>
        <v>-8.888888889</v>
      </c>
      <c r="J13" s="6">
        <f t="shared" si="4"/>
        <v>-8.888888889</v>
      </c>
      <c r="K13" s="5">
        <v>1271.0</v>
      </c>
    </row>
    <row r="14">
      <c r="A14" s="4">
        <v>44936.0</v>
      </c>
      <c r="B14" s="1" t="s">
        <v>18</v>
      </c>
      <c r="C14" s="1">
        <v>4.0</v>
      </c>
      <c r="D14" s="1">
        <v>7.0</v>
      </c>
      <c r="E14" s="6">
        <f t="shared" si="1"/>
        <v>36.36363636</v>
      </c>
      <c r="F14" s="5" t="s">
        <v>40</v>
      </c>
      <c r="G14" s="5">
        <v>9.0</v>
      </c>
      <c r="H14" s="6">
        <f t="shared" si="2"/>
        <v>36.36363636</v>
      </c>
      <c r="I14" s="6">
        <f t="shared" si="3"/>
        <v>57.27272727</v>
      </c>
      <c r="J14" s="6">
        <f t="shared" si="4"/>
        <v>93.63636364</v>
      </c>
      <c r="K14" s="5">
        <v>1365.0</v>
      </c>
    </row>
    <row r="15">
      <c r="A15" s="4">
        <v>44938.0</v>
      </c>
      <c r="B15" s="1" t="s">
        <v>87</v>
      </c>
      <c r="C15" s="1">
        <v>10.0</v>
      </c>
      <c r="D15" s="1">
        <v>4.0</v>
      </c>
      <c r="E15" s="6">
        <f t="shared" si="1"/>
        <v>71.42857143</v>
      </c>
      <c r="F15" s="5" t="s">
        <v>41</v>
      </c>
      <c r="G15" s="5">
        <v>-1.0</v>
      </c>
      <c r="H15" s="6">
        <f t="shared" si="2"/>
        <v>0</v>
      </c>
      <c r="I15" s="6">
        <f t="shared" si="3"/>
        <v>-2.857142857</v>
      </c>
      <c r="J15" s="6">
        <f t="shared" si="4"/>
        <v>-2.857142857</v>
      </c>
      <c r="K15" s="5">
        <v>1362.0</v>
      </c>
    </row>
    <row r="16">
      <c r="A16" s="4">
        <v>44943.0</v>
      </c>
      <c r="B16" s="1" t="s">
        <v>52</v>
      </c>
      <c r="C16" s="1">
        <v>12.0</v>
      </c>
      <c r="D16" s="1">
        <v>4.0</v>
      </c>
      <c r="E16" s="6">
        <f t="shared" si="1"/>
        <v>75</v>
      </c>
      <c r="F16" s="5" t="s">
        <v>41</v>
      </c>
      <c r="G16" s="5">
        <v>-6.0</v>
      </c>
      <c r="H16" s="6">
        <f t="shared" si="2"/>
        <v>0</v>
      </c>
      <c r="I16" s="6">
        <f t="shared" si="3"/>
        <v>-15</v>
      </c>
      <c r="J16" s="6">
        <f t="shared" si="4"/>
        <v>-15</v>
      </c>
      <c r="K16" s="5">
        <v>1347.0</v>
      </c>
    </row>
    <row r="17">
      <c r="A17" s="4">
        <v>44945.0</v>
      </c>
      <c r="B17" s="1" t="s">
        <v>16</v>
      </c>
      <c r="C17" s="1">
        <v>5.0</v>
      </c>
      <c r="D17" s="1">
        <v>8.0</v>
      </c>
      <c r="E17" s="6">
        <f t="shared" si="1"/>
        <v>38.46153846</v>
      </c>
      <c r="F17" s="5" t="s">
        <v>40</v>
      </c>
      <c r="G17" s="5">
        <v>3.0</v>
      </c>
      <c r="H17" s="6">
        <f t="shared" si="2"/>
        <v>38.46153846</v>
      </c>
      <c r="I17" s="6">
        <f t="shared" si="3"/>
        <v>18.46153846</v>
      </c>
      <c r="J17" s="6">
        <f t="shared" si="4"/>
        <v>56.92307692</v>
      </c>
      <c r="K17" s="5">
        <v>1404.0</v>
      </c>
    </row>
    <row r="18">
      <c r="A18" s="4">
        <v>44950.0</v>
      </c>
      <c r="B18" s="1" t="s">
        <v>27</v>
      </c>
      <c r="C18" s="1">
        <v>10.0</v>
      </c>
      <c r="D18" s="1">
        <v>5.0</v>
      </c>
      <c r="E18" s="6">
        <f t="shared" si="1"/>
        <v>66.66666667</v>
      </c>
      <c r="F18" s="5" t="s">
        <v>41</v>
      </c>
      <c r="G18" s="5">
        <v>-2.0</v>
      </c>
      <c r="H18" s="6">
        <f t="shared" si="2"/>
        <v>0</v>
      </c>
      <c r="I18" s="6">
        <f t="shared" si="3"/>
        <v>-6.666666667</v>
      </c>
      <c r="J18" s="6">
        <f t="shared" si="4"/>
        <v>-6.666666667</v>
      </c>
      <c r="K18" s="5">
        <v>1397.0</v>
      </c>
    </row>
    <row r="19">
      <c r="A19" s="4">
        <v>44953.0</v>
      </c>
      <c r="B19" s="1" t="s">
        <v>89</v>
      </c>
      <c r="C19" s="1">
        <v>8.0</v>
      </c>
      <c r="D19" s="1">
        <v>10.0</v>
      </c>
      <c r="E19" s="6">
        <f t="shared" si="1"/>
        <v>44.44444444</v>
      </c>
      <c r="F19" s="5" t="s">
        <v>40</v>
      </c>
      <c r="G19" s="5">
        <v>1.0</v>
      </c>
      <c r="H19" s="6">
        <f t="shared" si="2"/>
        <v>44.44444444</v>
      </c>
      <c r="I19" s="6">
        <f t="shared" si="3"/>
        <v>5.555555556</v>
      </c>
      <c r="J19" s="6">
        <f t="shared" si="4"/>
        <v>50</v>
      </c>
      <c r="K19" s="5">
        <v>1447.0</v>
      </c>
    </row>
    <row r="20">
      <c r="A20" s="4">
        <v>44954.0</v>
      </c>
      <c r="B20" s="1" t="s">
        <v>90</v>
      </c>
      <c r="C20" s="1">
        <v>12.0</v>
      </c>
      <c r="D20" s="1">
        <v>6.0</v>
      </c>
      <c r="E20" s="6">
        <f t="shared" si="1"/>
        <v>66.66666667</v>
      </c>
      <c r="F20" s="5" t="s">
        <v>40</v>
      </c>
      <c r="G20" s="5">
        <v>2.0</v>
      </c>
      <c r="H20" s="6">
        <f t="shared" si="2"/>
        <v>66.66666667</v>
      </c>
      <c r="I20" s="6">
        <f t="shared" si="3"/>
        <v>6.666666667</v>
      </c>
      <c r="J20" s="6">
        <f t="shared" si="4"/>
        <v>73.33333333</v>
      </c>
      <c r="K20" s="5">
        <v>1520.0</v>
      </c>
    </row>
    <row r="21">
      <c r="A21" s="4">
        <v>44957.0</v>
      </c>
      <c r="B21" s="1" t="s">
        <v>12</v>
      </c>
      <c r="C21" s="1">
        <v>12.0</v>
      </c>
      <c r="D21" s="1">
        <v>6.0</v>
      </c>
      <c r="E21" s="6">
        <f t="shared" si="1"/>
        <v>66.66666667</v>
      </c>
      <c r="F21" s="5" t="s">
        <v>41</v>
      </c>
      <c r="G21" s="5">
        <v>-3.0</v>
      </c>
      <c r="H21" s="6">
        <f t="shared" si="2"/>
        <v>0</v>
      </c>
      <c r="I21" s="6">
        <f t="shared" si="3"/>
        <v>-10</v>
      </c>
      <c r="J21" s="6">
        <f t="shared" si="4"/>
        <v>-10</v>
      </c>
      <c r="K21" s="5">
        <v>1510.0</v>
      </c>
    </row>
    <row r="22">
      <c r="A22" s="4">
        <v>44960.0</v>
      </c>
      <c r="B22" s="1" t="s">
        <v>44</v>
      </c>
      <c r="C22" s="1">
        <v>13.0</v>
      </c>
      <c r="D22" s="1">
        <v>8.0</v>
      </c>
      <c r="E22" s="6">
        <f t="shared" si="1"/>
        <v>61.9047619</v>
      </c>
      <c r="F22" s="5" t="s">
        <v>40</v>
      </c>
      <c r="G22" s="5">
        <v>6.0</v>
      </c>
      <c r="H22" s="6">
        <f t="shared" si="2"/>
        <v>61.9047619</v>
      </c>
      <c r="I22" s="6">
        <f t="shared" si="3"/>
        <v>22.85714286</v>
      </c>
      <c r="J22" s="6">
        <f t="shared" si="4"/>
        <v>84.76190476</v>
      </c>
      <c r="K22" s="5">
        <v>1595.0</v>
      </c>
    </row>
    <row r="23">
      <c r="A23" s="4">
        <v>44961.0</v>
      </c>
      <c r="B23" s="1" t="s">
        <v>77</v>
      </c>
      <c r="C23" s="1">
        <v>7.0</v>
      </c>
      <c r="D23" s="1">
        <v>13.0</v>
      </c>
      <c r="E23" s="6">
        <f t="shared" si="1"/>
        <v>35</v>
      </c>
      <c r="F23" s="5" t="s">
        <v>41</v>
      </c>
      <c r="G23" s="5">
        <v>-2.0</v>
      </c>
      <c r="H23" s="6">
        <f t="shared" si="2"/>
        <v>0</v>
      </c>
      <c r="I23" s="6">
        <f t="shared" si="3"/>
        <v>-13</v>
      </c>
      <c r="J23" s="6">
        <f t="shared" si="4"/>
        <v>-13</v>
      </c>
      <c r="K23" s="5">
        <v>1582.0</v>
      </c>
    </row>
    <row r="24">
      <c r="A24" s="4">
        <v>44964.0</v>
      </c>
      <c r="B24" s="1" t="s">
        <v>27</v>
      </c>
      <c r="C24" s="1">
        <v>14.0</v>
      </c>
      <c r="D24" s="1">
        <v>6.0</v>
      </c>
      <c r="E24" s="6">
        <f t="shared" si="1"/>
        <v>70</v>
      </c>
      <c r="F24" s="5" t="s">
        <v>41</v>
      </c>
      <c r="G24" s="5">
        <v>-1.0</v>
      </c>
      <c r="H24" s="6">
        <f t="shared" si="2"/>
        <v>0</v>
      </c>
      <c r="I24" s="6">
        <f t="shared" si="3"/>
        <v>-3</v>
      </c>
      <c r="J24" s="6">
        <f t="shared" si="4"/>
        <v>-3</v>
      </c>
      <c r="K24" s="5">
        <v>1579.0</v>
      </c>
    </row>
    <row r="25">
      <c r="A25" s="4">
        <v>44968.0</v>
      </c>
      <c r="B25" s="1" t="s">
        <v>8</v>
      </c>
      <c r="C25" s="1">
        <v>15.0</v>
      </c>
      <c r="D25" s="1">
        <v>8.0</v>
      </c>
      <c r="E25" s="6">
        <f t="shared" si="1"/>
        <v>65.2173913</v>
      </c>
      <c r="F25" s="5" t="s">
        <v>41</v>
      </c>
      <c r="G25" s="5">
        <v>-1.0</v>
      </c>
      <c r="H25" s="6">
        <f t="shared" si="2"/>
        <v>0</v>
      </c>
      <c r="I25" s="6">
        <f t="shared" si="3"/>
        <v>-3.47826087</v>
      </c>
      <c r="J25" s="6">
        <f t="shared" si="4"/>
        <v>-3.47826087</v>
      </c>
      <c r="K25" s="5">
        <v>1576.0</v>
      </c>
    </row>
    <row r="26">
      <c r="A26" s="4">
        <v>44971.0</v>
      </c>
      <c r="B26" s="1" t="s">
        <v>16</v>
      </c>
      <c r="C26" s="1">
        <v>7.0</v>
      </c>
      <c r="D26" s="1">
        <v>13.0</v>
      </c>
      <c r="E26" s="6">
        <f t="shared" si="1"/>
        <v>35</v>
      </c>
      <c r="F26" s="5" t="s">
        <v>40</v>
      </c>
      <c r="G26" s="5">
        <v>1.0</v>
      </c>
      <c r="H26" s="6">
        <f t="shared" si="2"/>
        <v>35</v>
      </c>
      <c r="I26" s="6">
        <f t="shared" si="3"/>
        <v>6.5</v>
      </c>
      <c r="J26" s="6">
        <f t="shared" si="4"/>
        <v>41.5</v>
      </c>
      <c r="K26" s="5">
        <v>1618.0</v>
      </c>
    </row>
    <row r="27">
      <c r="A27" s="4">
        <v>44974.0</v>
      </c>
      <c r="B27" s="1" t="s">
        <v>48</v>
      </c>
      <c r="C27" s="1">
        <v>13.0</v>
      </c>
      <c r="D27" s="1">
        <v>8.0</v>
      </c>
      <c r="E27" s="6">
        <f t="shared" si="1"/>
        <v>61.9047619</v>
      </c>
      <c r="F27" s="5" t="s">
        <v>41</v>
      </c>
      <c r="G27" s="5">
        <v>-4.0</v>
      </c>
      <c r="H27" s="6">
        <f t="shared" si="2"/>
        <v>0</v>
      </c>
      <c r="I27" s="6">
        <f t="shared" si="3"/>
        <v>-15.23809524</v>
      </c>
      <c r="J27" s="6">
        <f t="shared" si="4"/>
        <v>-15.23809524</v>
      </c>
      <c r="K27" s="5">
        <v>1603.0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13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</row>
    <row r="2">
      <c r="A2" s="4">
        <v>44890.0</v>
      </c>
      <c r="B2" s="1" t="s">
        <v>91</v>
      </c>
      <c r="C2" s="1">
        <v>0.0</v>
      </c>
      <c r="D2" s="1">
        <v>0.01</v>
      </c>
      <c r="E2" s="10">
        <f t="shared" ref="E2:E30" si="1">100*(C2/(C2+D2))</f>
        <v>0</v>
      </c>
      <c r="F2" s="1" t="s">
        <v>41</v>
      </c>
      <c r="G2" s="1">
        <v>-1.0</v>
      </c>
      <c r="H2" s="10">
        <f t="shared" ref="H2:H30" si="2">IF(F2="W", E2, 0)
</f>
        <v>0</v>
      </c>
      <c r="I2" s="10">
        <f t="shared" ref="I2:I30" si="3">(100-E2)*(G2/10)</f>
        <v>-10</v>
      </c>
      <c r="J2" s="10">
        <f t="shared" ref="J2:J30" si="4">H2+I2</f>
        <v>-10</v>
      </c>
      <c r="K2" s="1">
        <v>990.0</v>
      </c>
    </row>
    <row r="3">
      <c r="A3" s="4">
        <v>44891.0</v>
      </c>
      <c r="B3" s="1" t="s">
        <v>92</v>
      </c>
      <c r="C3" s="1">
        <v>1.0</v>
      </c>
      <c r="D3" s="1">
        <v>0.0</v>
      </c>
      <c r="E3" s="10">
        <f t="shared" si="1"/>
        <v>100</v>
      </c>
      <c r="F3" s="1" t="s">
        <v>41</v>
      </c>
      <c r="G3" s="1">
        <v>-1.0</v>
      </c>
      <c r="H3" s="10">
        <f t="shared" si="2"/>
        <v>0</v>
      </c>
      <c r="I3" s="10">
        <f t="shared" si="3"/>
        <v>0</v>
      </c>
      <c r="J3" s="10">
        <f t="shared" si="4"/>
        <v>0</v>
      </c>
      <c r="K3" s="1">
        <v>990.0</v>
      </c>
    </row>
    <row r="4">
      <c r="A4" s="4">
        <v>44894.0</v>
      </c>
      <c r="B4" s="1" t="s">
        <v>16</v>
      </c>
      <c r="C4" s="5">
        <v>1.0</v>
      </c>
      <c r="D4" s="5">
        <v>1.0</v>
      </c>
      <c r="E4" s="6">
        <f t="shared" si="1"/>
        <v>50</v>
      </c>
      <c r="F4" s="5" t="s">
        <v>40</v>
      </c>
      <c r="G4" s="5">
        <v>4.0</v>
      </c>
      <c r="H4" s="6">
        <f t="shared" si="2"/>
        <v>50</v>
      </c>
      <c r="I4" s="6">
        <f t="shared" si="3"/>
        <v>20</v>
      </c>
      <c r="J4" s="6">
        <f t="shared" si="4"/>
        <v>70</v>
      </c>
      <c r="K4" s="5">
        <v>1060.0</v>
      </c>
      <c r="L4" s="6"/>
      <c r="M4" s="6"/>
    </row>
    <row r="5">
      <c r="A5" s="4">
        <v>44897.0</v>
      </c>
      <c r="B5" s="1" t="s">
        <v>18</v>
      </c>
      <c r="C5" s="5">
        <v>1.0</v>
      </c>
      <c r="D5" s="5">
        <v>1.0</v>
      </c>
      <c r="E5" s="6">
        <f t="shared" si="1"/>
        <v>50</v>
      </c>
      <c r="F5" s="5" t="s">
        <v>40</v>
      </c>
      <c r="G5" s="5">
        <v>7.0</v>
      </c>
      <c r="H5" s="6">
        <f t="shared" si="2"/>
        <v>50</v>
      </c>
      <c r="I5" s="6">
        <f t="shared" si="3"/>
        <v>35</v>
      </c>
      <c r="J5" s="6">
        <f t="shared" si="4"/>
        <v>85</v>
      </c>
      <c r="K5" s="5">
        <v>1145.0</v>
      </c>
      <c r="L5" s="6"/>
      <c r="M5" s="6"/>
    </row>
    <row r="6">
      <c r="A6" s="4">
        <v>44903.0</v>
      </c>
      <c r="B6" s="1" t="s">
        <v>12</v>
      </c>
      <c r="C6" s="5">
        <v>2.0</v>
      </c>
      <c r="D6" s="5">
        <v>1.0</v>
      </c>
      <c r="E6" s="6">
        <f t="shared" si="1"/>
        <v>66.66666667</v>
      </c>
      <c r="F6" s="5" t="s">
        <v>40</v>
      </c>
      <c r="G6" s="5">
        <v>3.0</v>
      </c>
      <c r="H6" s="6">
        <f t="shared" si="2"/>
        <v>66.66666667</v>
      </c>
      <c r="I6" s="6">
        <f t="shared" si="3"/>
        <v>10</v>
      </c>
      <c r="J6" s="6">
        <f t="shared" si="4"/>
        <v>76.66666667</v>
      </c>
      <c r="K6" s="5">
        <v>1222.0</v>
      </c>
      <c r="L6" s="6"/>
      <c r="M6" s="6"/>
    </row>
    <row r="7">
      <c r="A7" s="4">
        <v>44905.0</v>
      </c>
      <c r="B7" s="1" t="s">
        <v>14</v>
      </c>
      <c r="C7" s="5">
        <v>1.0</v>
      </c>
      <c r="D7" s="5">
        <v>1.0</v>
      </c>
      <c r="E7" s="6">
        <f t="shared" si="1"/>
        <v>50</v>
      </c>
      <c r="F7" s="5" t="s">
        <v>40</v>
      </c>
      <c r="G7" s="5">
        <v>5.0</v>
      </c>
      <c r="H7" s="6">
        <f t="shared" si="2"/>
        <v>50</v>
      </c>
      <c r="I7" s="6">
        <f t="shared" si="3"/>
        <v>25</v>
      </c>
      <c r="J7" s="6">
        <f t="shared" si="4"/>
        <v>75</v>
      </c>
      <c r="K7" s="5">
        <v>1297.0</v>
      </c>
      <c r="L7" s="6"/>
      <c r="M7" s="6"/>
    </row>
    <row r="8">
      <c r="A8" s="4">
        <v>44908.0</v>
      </c>
      <c r="B8" s="1" t="s">
        <v>8</v>
      </c>
      <c r="C8" s="5">
        <v>6.0</v>
      </c>
      <c r="D8" s="5">
        <v>0.0</v>
      </c>
      <c r="E8" s="6">
        <f t="shared" si="1"/>
        <v>100</v>
      </c>
      <c r="F8" s="5" t="s">
        <v>40</v>
      </c>
      <c r="G8" s="5">
        <v>1.0</v>
      </c>
      <c r="H8" s="6">
        <f t="shared" si="2"/>
        <v>100</v>
      </c>
      <c r="I8" s="6">
        <f t="shared" si="3"/>
        <v>0</v>
      </c>
      <c r="J8" s="6">
        <f t="shared" si="4"/>
        <v>100</v>
      </c>
      <c r="K8" s="5">
        <v>1397.0</v>
      </c>
      <c r="L8" s="6"/>
      <c r="M8" s="6"/>
    </row>
    <row r="9">
      <c r="A9" s="4">
        <v>44912.0</v>
      </c>
      <c r="B9" s="1" t="s">
        <v>50</v>
      </c>
      <c r="C9" s="5">
        <v>7.0</v>
      </c>
      <c r="D9" s="5">
        <v>2.0</v>
      </c>
      <c r="E9" s="6">
        <f t="shared" si="1"/>
        <v>77.77777778</v>
      </c>
      <c r="F9" s="5" t="s">
        <v>40</v>
      </c>
      <c r="G9" s="5">
        <v>1.0</v>
      </c>
      <c r="H9" s="6">
        <f t="shared" si="2"/>
        <v>77.77777778</v>
      </c>
      <c r="I9" s="6">
        <f t="shared" si="3"/>
        <v>2.222222222</v>
      </c>
      <c r="J9" s="6">
        <f t="shared" si="4"/>
        <v>80</v>
      </c>
      <c r="K9" s="5">
        <v>1477.0</v>
      </c>
      <c r="L9" s="6"/>
      <c r="M9" s="6"/>
    </row>
    <row r="10">
      <c r="A10" s="4">
        <v>44915.0</v>
      </c>
      <c r="B10" s="1" t="s">
        <v>14</v>
      </c>
      <c r="C10" s="5">
        <v>2.0</v>
      </c>
      <c r="D10" s="5">
        <v>2.0</v>
      </c>
      <c r="E10" s="6">
        <f t="shared" si="1"/>
        <v>50</v>
      </c>
      <c r="F10" s="5" t="s">
        <v>40</v>
      </c>
      <c r="G10" s="5">
        <v>3.0</v>
      </c>
      <c r="H10" s="6">
        <f t="shared" si="2"/>
        <v>50</v>
      </c>
      <c r="I10" s="6">
        <f t="shared" si="3"/>
        <v>15</v>
      </c>
      <c r="J10" s="6">
        <f t="shared" si="4"/>
        <v>65</v>
      </c>
      <c r="K10" s="5">
        <v>1542.0</v>
      </c>
      <c r="L10" s="6"/>
      <c r="M10" s="6"/>
    </row>
    <row r="11">
      <c r="A11" s="4">
        <v>44923.0</v>
      </c>
      <c r="B11" s="1" t="s">
        <v>86</v>
      </c>
      <c r="C11" s="5">
        <v>9.0</v>
      </c>
      <c r="D11" s="5">
        <v>0.0</v>
      </c>
      <c r="E11" s="6">
        <f t="shared" si="1"/>
        <v>100</v>
      </c>
      <c r="F11" s="5" t="s">
        <v>41</v>
      </c>
      <c r="G11" s="5">
        <v>-1.0</v>
      </c>
      <c r="H11" s="6">
        <f t="shared" si="2"/>
        <v>0</v>
      </c>
      <c r="I11" s="6">
        <f t="shared" si="3"/>
        <v>0</v>
      </c>
      <c r="J11" s="6">
        <f t="shared" si="4"/>
        <v>0</v>
      </c>
      <c r="K11" s="5">
        <v>1542.0</v>
      </c>
      <c r="L11" s="6"/>
      <c r="M11" s="6"/>
    </row>
    <row r="12">
      <c r="A12" s="4">
        <v>44924.0</v>
      </c>
      <c r="B12" s="1" t="s">
        <v>84</v>
      </c>
      <c r="C12" s="5">
        <v>7.0</v>
      </c>
      <c r="D12" s="5">
        <v>1.0</v>
      </c>
      <c r="E12" s="6">
        <f t="shared" si="1"/>
        <v>87.5</v>
      </c>
      <c r="F12" s="5" t="s">
        <v>40</v>
      </c>
      <c r="G12" s="5">
        <v>2.0</v>
      </c>
      <c r="H12" s="6">
        <f t="shared" si="2"/>
        <v>87.5</v>
      </c>
      <c r="I12" s="6">
        <f t="shared" si="3"/>
        <v>2.5</v>
      </c>
      <c r="J12" s="6">
        <f t="shared" si="4"/>
        <v>90</v>
      </c>
      <c r="K12" s="5">
        <v>1632.0</v>
      </c>
      <c r="L12" s="6"/>
      <c r="M12" s="6"/>
    </row>
    <row r="13">
      <c r="A13" s="4">
        <v>44925.0</v>
      </c>
      <c r="B13" s="1" t="s">
        <v>85</v>
      </c>
      <c r="C13" s="5">
        <v>6.0</v>
      </c>
      <c r="D13" s="5">
        <v>5.0</v>
      </c>
      <c r="E13" s="6">
        <f t="shared" si="1"/>
        <v>54.54545455</v>
      </c>
      <c r="F13" s="5" t="s">
        <v>40</v>
      </c>
      <c r="G13" s="5">
        <v>6.0</v>
      </c>
      <c r="H13" s="6">
        <f t="shared" si="2"/>
        <v>54.54545455</v>
      </c>
      <c r="I13" s="6">
        <f t="shared" si="3"/>
        <v>27.27272727</v>
      </c>
      <c r="J13" s="6">
        <f t="shared" si="4"/>
        <v>81.81818182</v>
      </c>
      <c r="K13" s="5">
        <v>1714.0</v>
      </c>
      <c r="L13" s="6"/>
      <c r="M13" s="6"/>
    </row>
    <row r="14">
      <c r="A14" s="4">
        <v>44931.0</v>
      </c>
      <c r="B14" s="1" t="s">
        <v>27</v>
      </c>
      <c r="C14" s="5">
        <v>7.0</v>
      </c>
      <c r="D14" s="5">
        <v>4.0</v>
      </c>
      <c r="E14" s="6">
        <f t="shared" si="1"/>
        <v>63.63636364</v>
      </c>
      <c r="F14" s="5" t="s">
        <v>41</v>
      </c>
      <c r="G14" s="5">
        <v>-5.0</v>
      </c>
      <c r="H14" s="6">
        <f t="shared" si="2"/>
        <v>0</v>
      </c>
      <c r="I14" s="6">
        <f t="shared" si="3"/>
        <v>-18.18181818</v>
      </c>
      <c r="J14" s="6">
        <f t="shared" si="4"/>
        <v>-18.18181818</v>
      </c>
      <c r="K14" s="5">
        <v>1696.0</v>
      </c>
      <c r="L14" s="6"/>
      <c r="M14" s="6"/>
    </row>
    <row r="15">
      <c r="A15" s="4">
        <v>44933.0</v>
      </c>
      <c r="B15" s="1" t="s">
        <v>16</v>
      </c>
      <c r="C15" s="5">
        <v>5.0</v>
      </c>
      <c r="D15" s="5">
        <v>5.0</v>
      </c>
      <c r="E15" s="6">
        <f t="shared" si="1"/>
        <v>50</v>
      </c>
      <c r="F15" s="5" t="s">
        <v>40</v>
      </c>
      <c r="G15" s="5">
        <v>5.0</v>
      </c>
      <c r="H15" s="6">
        <f t="shared" si="2"/>
        <v>50</v>
      </c>
      <c r="I15" s="6">
        <f t="shared" si="3"/>
        <v>25</v>
      </c>
      <c r="J15" s="6">
        <f t="shared" si="4"/>
        <v>75</v>
      </c>
      <c r="K15" s="5">
        <v>1771.0</v>
      </c>
      <c r="L15" s="6"/>
      <c r="M15" s="6"/>
    </row>
    <row r="16">
      <c r="A16" s="4">
        <v>44938.0</v>
      </c>
      <c r="B16" s="1" t="s">
        <v>18</v>
      </c>
      <c r="C16" s="5">
        <v>4.0</v>
      </c>
      <c r="D16" s="5">
        <v>8.0</v>
      </c>
      <c r="E16" s="6">
        <f t="shared" si="1"/>
        <v>33.33333333</v>
      </c>
      <c r="F16" s="5" t="s">
        <v>40</v>
      </c>
      <c r="G16" s="5">
        <v>5.0</v>
      </c>
      <c r="H16" s="6">
        <f t="shared" si="2"/>
        <v>33.33333333</v>
      </c>
      <c r="I16" s="6">
        <f t="shared" si="3"/>
        <v>33.33333333</v>
      </c>
      <c r="J16" s="6">
        <f t="shared" si="4"/>
        <v>66.66666667</v>
      </c>
      <c r="K16" s="5">
        <v>1838.0</v>
      </c>
      <c r="L16" s="6"/>
      <c r="M16" s="6"/>
    </row>
    <row r="17">
      <c r="A17" s="4">
        <v>44940.0</v>
      </c>
      <c r="B17" s="1" t="s">
        <v>12</v>
      </c>
      <c r="C17" s="5">
        <v>10.0</v>
      </c>
      <c r="D17" s="5">
        <v>2.0</v>
      </c>
      <c r="E17" s="6">
        <f t="shared" si="1"/>
        <v>83.33333333</v>
      </c>
      <c r="F17" s="5" t="s">
        <v>40</v>
      </c>
      <c r="G17" s="5">
        <v>6.0</v>
      </c>
      <c r="H17" s="6">
        <f t="shared" si="2"/>
        <v>83.33333333</v>
      </c>
      <c r="I17" s="6">
        <f t="shared" si="3"/>
        <v>10</v>
      </c>
      <c r="J17" s="6">
        <f t="shared" si="4"/>
        <v>93.33333333</v>
      </c>
      <c r="K17" s="5">
        <v>1931.0</v>
      </c>
      <c r="L17" s="6"/>
      <c r="M17" s="6"/>
    </row>
    <row r="18">
      <c r="A18" s="4">
        <v>44946.0</v>
      </c>
      <c r="B18" s="1" t="s">
        <v>8</v>
      </c>
      <c r="C18" s="5">
        <v>12.0</v>
      </c>
      <c r="D18" s="5">
        <v>6.0</v>
      </c>
      <c r="E18" s="6">
        <f t="shared" si="1"/>
        <v>66.66666667</v>
      </c>
      <c r="F18" s="5" t="s">
        <v>40</v>
      </c>
      <c r="G18" s="5">
        <v>4.0</v>
      </c>
      <c r="H18" s="6">
        <f t="shared" si="2"/>
        <v>66.66666667</v>
      </c>
      <c r="I18" s="6">
        <f t="shared" si="3"/>
        <v>13.33333333</v>
      </c>
      <c r="J18" s="6">
        <f t="shared" si="4"/>
        <v>80</v>
      </c>
      <c r="K18" s="5">
        <v>2011.0</v>
      </c>
      <c r="L18" s="6"/>
      <c r="M18" s="6"/>
    </row>
    <row r="19">
      <c r="A19" s="4">
        <v>44947.0</v>
      </c>
      <c r="B19" s="1" t="s">
        <v>48</v>
      </c>
      <c r="C19" s="5">
        <v>9.0</v>
      </c>
      <c r="D19" s="5">
        <v>5.0</v>
      </c>
      <c r="E19" s="6">
        <f t="shared" si="1"/>
        <v>64.28571429</v>
      </c>
      <c r="F19" s="5" t="s">
        <v>40</v>
      </c>
      <c r="G19" s="5">
        <v>1.0</v>
      </c>
      <c r="H19" s="6">
        <f t="shared" si="2"/>
        <v>64.28571429</v>
      </c>
      <c r="I19" s="6">
        <f t="shared" si="3"/>
        <v>3.571428571</v>
      </c>
      <c r="J19" s="6">
        <f t="shared" si="4"/>
        <v>67.85714286</v>
      </c>
      <c r="K19" s="5">
        <v>2079.0</v>
      </c>
      <c r="L19" s="6"/>
      <c r="M19" s="6"/>
    </row>
    <row r="20">
      <c r="A20" s="4">
        <v>44954.0</v>
      </c>
      <c r="B20" s="1" t="s">
        <v>75</v>
      </c>
      <c r="C20" s="5">
        <v>10.0</v>
      </c>
      <c r="D20" s="5">
        <v>8.0</v>
      </c>
      <c r="E20" s="6">
        <f t="shared" si="1"/>
        <v>55.55555556</v>
      </c>
      <c r="F20" s="5" t="s">
        <v>40</v>
      </c>
      <c r="G20" s="5">
        <v>5.0</v>
      </c>
      <c r="H20" s="6">
        <f t="shared" si="2"/>
        <v>55.55555556</v>
      </c>
      <c r="I20" s="6">
        <f t="shared" si="3"/>
        <v>22.22222222</v>
      </c>
      <c r="J20" s="6">
        <f t="shared" si="4"/>
        <v>77.77777778</v>
      </c>
      <c r="K20" s="5">
        <v>2157.0</v>
      </c>
      <c r="L20" s="6"/>
      <c r="M20" s="6"/>
    </row>
    <row r="21">
      <c r="A21" s="4">
        <v>44957.0</v>
      </c>
      <c r="B21" s="1" t="s">
        <v>47</v>
      </c>
      <c r="C21" s="5">
        <v>15.0</v>
      </c>
      <c r="D21" s="5">
        <v>4.0</v>
      </c>
      <c r="E21" s="6">
        <f t="shared" si="1"/>
        <v>78.94736842</v>
      </c>
      <c r="F21" s="5" t="s">
        <v>40</v>
      </c>
      <c r="G21" s="5">
        <v>4.0</v>
      </c>
      <c r="H21" s="6">
        <f t="shared" si="2"/>
        <v>78.94736842</v>
      </c>
      <c r="I21" s="6">
        <f t="shared" si="3"/>
        <v>8.421052632</v>
      </c>
      <c r="J21" s="6">
        <f t="shared" si="4"/>
        <v>87.36842105</v>
      </c>
      <c r="K21" s="5">
        <v>2244.0</v>
      </c>
      <c r="L21" s="6"/>
      <c r="M21" s="6"/>
    </row>
    <row r="22">
      <c r="A22" s="4">
        <v>44960.0</v>
      </c>
      <c r="B22" s="1" t="s">
        <v>72</v>
      </c>
      <c r="C22" s="5">
        <v>13.0</v>
      </c>
      <c r="D22" s="5">
        <v>5.0</v>
      </c>
      <c r="E22" s="6">
        <f t="shared" si="1"/>
        <v>72.22222222</v>
      </c>
      <c r="F22" s="5" t="s">
        <v>40</v>
      </c>
      <c r="G22" s="5">
        <v>4.0</v>
      </c>
      <c r="H22" s="6">
        <f t="shared" si="2"/>
        <v>72.22222222</v>
      </c>
      <c r="I22" s="6">
        <f t="shared" si="3"/>
        <v>11.11111111</v>
      </c>
      <c r="J22" s="6">
        <f t="shared" si="4"/>
        <v>83.33333333</v>
      </c>
      <c r="K22" s="5">
        <v>2327.0</v>
      </c>
      <c r="L22" s="6"/>
      <c r="M22" s="6"/>
    </row>
    <row r="23">
      <c r="A23" s="4">
        <v>44961.0</v>
      </c>
      <c r="B23" s="1" t="s">
        <v>93</v>
      </c>
      <c r="C23" s="5">
        <v>18.0</v>
      </c>
      <c r="D23" s="5">
        <v>3.0</v>
      </c>
      <c r="E23" s="6">
        <f t="shared" si="1"/>
        <v>85.71428571</v>
      </c>
      <c r="F23" s="5" t="s">
        <v>41</v>
      </c>
      <c r="G23" s="5">
        <v>-3.0</v>
      </c>
      <c r="H23" s="6">
        <f t="shared" si="2"/>
        <v>0</v>
      </c>
      <c r="I23" s="6">
        <f t="shared" si="3"/>
        <v>-4.285714286</v>
      </c>
      <c r="J23" s="6">
        <f t="shared" si="4"/>
        <v>-4.285714286</v>
      </c>
      <c r="K23" s="5">
        <v>2323.0</v>
      </c>
      <c r="L23" s="6"/>
      <c r="M23" s="6"/>
    </row>
    <row r="24">
      <c r="A24" s="4">
        <v>44967.0</v>
      </c>
      <c r="B24" s="1" t="s">
        <v>77</v>
      </c>
      <c r="C24" s="5">
        <v>8.0</v>
      </c>
      <c r="D24" s="5">
        <v>13.0</v>
      </c>
      <c r="E24" s="6">
        <f t="shared" si="1"/>
        <v>38.0952381</v>
      </c>
      <c r="F24" s="5" t="s">
        <v>40</v>
      </c>
      <c r="G24" s="5">
        <v>7.0</v>
      </c>
      <c r="H24" s="6">
        <f t="shared" si="2"/>
        <v>38.0952381</v>
      </c>
      <c r="I24" s="6">
        <f t="shared" si="3"/>
        <v>43.33333333</v>
      </c>
      <c r="J24" s="6">
        <f t="shared" si="4"/>
        <v>81.42857143</v>
      </c>
      <c r="K24" s="5">
        <v>2404.0</v>
      </c>
      <c r="L24" s="6"/>
      <c r="M24" s="6"/>
    </row>
    <row r="25">
      <c r="A25" s="4">
        <v>44968.0</v>
      </c>
      <c r="B25" s="1" t="s">
        <v>27</v>
      </c>
      <c r="C25" s="5">
        <v>16.0</v>
      </c>
      <c r="D25" s="5">
        <v>6.0</v>
      </c>
      <c r="E25" s="6">
        <f t="shared" si="1"/>
        <v>72.72727273</v>
      </c>
      <c r="F25" s="5" t="s">
        <v>40</v>
      </c>
      <c r="G25" s="5">
        <v>8.0</v>
      </c>
      <c r="H25" s="6">
        <f t="shared" si="2"/>
        <v>72.72727273</v>
      </c>
      <c r="I25" s="6">
        <f t="shared" si="3"/>
        <v>21.81818182</v>
      </c>
      <c r="J25" s="6">
        <f t="shared" si="4"/>
        <v>94.54545455</v>
      </c>
      <c r="K25" s="5">
        <v>2499.0</v>
      </c>
      <c r="L25" s="6"/>
      <c r="M25" s="6"/>
    </row>
    <row r="26">
      <c r="A26" s="4">
        <v>44974.0</v>
      </c>
      <c r="B26" s="1" t="s">
        <v>94</v>
      </c>
      <c r="C26" s="5">
        <v>14.0</v>
      </c>
      <c r="D26" s="5">
        <v>9.0</v>
      </c>
      <c r="E26" s="6">
        <f t="shared" si="1"/>
        <v>60.86956522</v>
      </c>
      <c r="F26" s="5" t="s">
        <v>40</v>
      </c>
      <c r="G26" s="5">
        <v>4.0</v>
      </c>
      <c r="H26" s="6">
        <f t="shared" si="2"/>
        <v>60.86956522</v>
      </c>
      <c r="I26" s="6">
        <f t="shared" si="3"/>
        <v>15.65217391</v>
      </c>
      <c r="J26" s="6">
        <f t="shared" si="4"/>
        <v>76.52173913</v>
      </c>
      <c r="K26" s="5">
        <v>2576.0</v>
      </c>
      <c r="L26" s="6"/>
      <c r="M26" s="6"/>
    </row>
    <row r="27">
      <c r="A27" s="4">
        <v>44978.0</v>
      </c>
      <c r="B27" s="1" t="s">
        <v>45</v>
      </c>
      <c r="C27" s="5">
        <v>18.0</v>
      </c>
      <c r="D27" s="5">
        <v>3.0</v>
      </c>
      <c r="E27" s="6">
        <f t="shared" si="1"/>
        <v>85.71428571</v>
      </c>
      <c r="F27" s="5" t="s">
        <v>40</v>
      </c>
      <c r="G27" s="5">
        <v>6.0</v>
      </c>
      <c r="H27" s="6">
        <f t="shared" si="2"/>
        <v>85.71428571</v>
      </c>
      <c r="I27" s="6">
        <f t="shared" si="3"/>
        <v>8.571428571</v>
      </c>
      <c r="J27" s="6">
        <f t="shared" si="4"/>
        <v>94.28571429</v>
      </c>
      <c r="K27" s="5">
        <v>2670.0</v>
      </c>
      <c r="L27" s="6"/>
      <c r="M27" s="6"/>
    </row>
    <row r="28">
      <c r="A28" s="4">
        <v>44981.0</v>
      </c>
      <c r="B28" s="1" t="s">
        <v>48</v>
      </c>
      <c r="C28" s="5">
        <v>14.0</v>
      </c>
      <c r="D28" s="5">
        <v>7.0</v>
      </c>
      <c r="E28" s="6">
        <f t="shared" si="1"/>
        <v>66.66666667</v>
      </c>
      <c r="F28" s="5" t="s">
        <v>40</v>
      </c>
      <c r="G28" s="5">
        <v>3.0</v>
      </c>
      <c r="H28" s="6">
        <f t="shared" si="2"/>
        <v>66.66666667</v>
      </c>
      <c r="I28" s="6">
        <f t="shared" si="3"/>
        <v>10</v>
      </c>
      <c r="J28" s="6">
        <f t="shared" si="4"/>
        <v>76.66666667</v>
      </c>
      <c r="K28" s="5">
        <v>2747.0</v>
      </c>
      <c r="L28" s="6"/>
      <c r="M28" s="6"/>
    </row>
    <row r="29">
      <c r="A29" s="4">
        <v>44988.0</v>
      </c>
      <c r="B29" s="1" t="s">
        <v>92</v>
      </c>
      <c r="C29" s="5">
        <v>15.0</v>
      </c>
      <c r="D29" s="5">
        <v>9.0</v>
      </c>
      <c r="E29" s="6">
        <f t="shared" si="1"/>
        <v>62.5</v>
      </c>
      <c r="F29" s="5" t="s">
        <v>40</v>
      </c>
      <c r="G29" s="5">
        <v>1.0</v>
      </c>
      <c r="H29" s="6">
        <f t="shared" si="2"/>
        <v>62.5</v>
      </c>
      <c r="I29" s="6">
        <f t="shared" si="3"/>
        <v>3.75</v>
      </c>
      <c r="J29" s="6">
        <f t="shared" si="4"/>
        <v>66.25</v>
      </c>
      <c r="K29" s="5">
        <v>2813.0</v>
      </c>
      <c r="L29" s="6"/>
      <c r="M29" s="6"/>
    </row>
    <row r="30">
      <c r="A30" s="4">
        <v>44989.0</v>
      </c>
      <c r="B30" s="1" t="s">
        <v>86</v>
      </c>
      <c r="C30" s="1">
        <v>22.0</v>
      </c>
      <c r="D30" s="1">
        <v>0.0</v>
      </c>
      <c r="E30" s="6">
        <f t="shared" si="1"/>
        <v>100</v>
      </c>
      <c r="F30" s="5" t="s">
        <v>41</v>
      </c>
      <c r="G30" s="5">
        <v>-6.0</v>
      </c>
      <c r="H30" s="6">
        <f t="shared" si="2"/>
        <v>0</v>
      </c>
      <c r="I30" s="6">
        <f t="shared" si="3"/>
        <v>0</v>
      </c>
      <c r="J30" s="6">
        <f t="shared" si="4"/>
        <v>0</v>
      </c>
      <c r="K30" s="5">
        <v>2813.0</v>
      </c>
    </row>
  </sheetData>
  <drawing r:id="rId1"/>
</worksheet>
</file>